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Silvo 2025\JN SJN, MOL 2025\ENLJ SIR 281-25 GD VO+VP 3 sklopi\"/>
    </mc:Choice>
  </mc:AlternateContent>
  <xr:revisionPtr revIDLastSave="0" documentId="13_ncr:1_{FA80DD90-7754-4A74-AD1F-0496D4A9EB24}" xr6:coauthVersionLast="47" xr6:coauthVersionMax="47" xr10:uidLastSave="{00000000-0000-0000-0000-000000000000}"/>
  <bookViews>
    <workbookView xWindow="-120" yWindow="-120" windowWidth="29040" windowHeight="17520" tabRatio="956" xr2:uid="{00000000-000D-0000-FFFF-FFFF00000000}"/>
  </bookViews>
  <sheets>
    <sheet name="SKUPNA REKAPITULACIJA" sheetId="55" r:id="rId1"/>
    <sheet name="ACL" sheetId="42" r:id="rId2"/>
    <sheet name="Vrocevod_T-1300_GD" sheetId="1" r:id="rId3"/>
    <sheet name="Vrocevod_T-1306_sever_GD" sheetId="46" r:id="rId4"/>
    <sheet name="vročevod P4365_GD" sheetId="47" r:id="rId5"/>
    <sheet name="Vročevod T1306-jug" sheetId="48" r:id="rId6"/>
    <sheet name="T-1300_GD_PROVIZORIJ DN200 " sheetId="50" r:id="rId7"/>
    <sheet name="Bežigrajska petka" sheetId="51" r:id="rId8"/>
    <sheet name="Vrocevod_P4785_teren, objekt_GD" sheetId="52" r:id="rId9"/>
    <sheet name="Jarška 10" sheetId="53" r:id="rId10"/>
    <sheet name="VROČEVOD P3304_GD" sheetId="54" r:id="rId11"/>
  </sheets>
  <definedNames>
    <definedName name="_xlnm._FilterDatabase" localSheetId="6" hidden="1">'T-1300_GD_PROVIZORIJ DN200 '!$A$4:$F$4</definedName>
    <definedName name="_xlnm._FilterDatabase" localSheetId="8" hidden="1">'Vrocevod_P4785_teren, objekt_GD'!$A$6:$F$6</definedName>
    <definedName name="_xlnm._FilterDatabase" localSheetId="2" hidden="1">'Vrocevod_T-1300_GD'!$A$6:$F$6</definedName>
    <definedName name="_xlnm._FilterDatabase" localSheetId="3" hidden="1">'Vrocevod_T-1306_sever_GD'!#REF!</definedName>
    <definedName name="_xlnm._FilterDatabase" localSheetId="10" hidden="1">'VROČEVOD P3304_GD'!$A$6:$F$6</definedName>
    <definedName name="_xlnm._FilterDatabase" localSheetId="4" hidden="1">'vročevod P4365_GD'!#REF!</definedName>
    <definedName name="_xlnm._FilterDatabase" localSheetId="5" hidden="1">'Vročevod T1306-jug'!#REF!</definedName>
    <definedName name="investicija" localSheetId="1">ACL!#REF!</definedName>
    <definedName name="investicija" localSheetId="7">'Bežigrajska petka'!#REF!</definedName>
    <definedName name="investicija" localSheetId="9">'Jarška 10'!#REF!</definedName>
    <definedName name="investicija" localSheetId="3">#REF!</definedName>
    <definedName name="investicija" localSheetId="10">#REF!</definedName>
    <definedName name="investicija" localSheetId="4">#REF!</definedName>
    <definedName name="investicija" localSheetId="5">#REF!</definedName>
    <definedName name="investicija">#REF!</definedName>
    <definedName name="_xlnm.Print_Area" localSheetId="1">ACL!$A$1:$G$22</definedName>
    <definedName name="_xlnm.Print_Area" localSheetId="7">'Bežigrajska petka'!$A$1:$G$16</definedName>
    <definedName name="_xlnm.Print_Area" localSheetId="9">'Jarška 10'!$A$1:$G$18</definedName>
    <definedName name="_xlnm.Print_Area" localSheetId="6">'T-1300_GD_PROVIZORIJ DN200 '!$A$1:$F$156</definedName>
    <definedName name="_xlnm.Print_Area" localSheetId="8">'Vrocevod_P4785_teren, objekt_GD'!$A$1:$F$224</definedName>
    <definedName name="_xlnm.Print_Area" localSheetId="2">'Vrocevod_T-1300_GD'!$A$1:$F$276</definedName>
    <definedName name="_xlnm.Print_Area" localSheetId="10">'VROČEVOD P3304_GD'!$A$1:$F$282</definedName>
    <definedName name="_xlnm.Print_Titles" localSheetId="6">'T-1300_GD_PROVIZORIJ DN200 '!$3:$3</definedName>
    <definedName name="_xlnm.Print_Titles" localSheetId="8">'Vrocevod_P4785_teren, objekt_GD'!$5:$5</definedName>
    <definedName name="_xlnm.Print_Titles" localSheetId="2">'Vrocevod_T-1300_GD'!$5:$5</definedName>
    <definedName name="_xlnm.Print_Titles" localSheetId="10">'VROČEVOD P3304_GD'!$5:$5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7" i="48" l="1"/>
  <c r="A66" i="48"/>
  <c r="A72" i="47"/>
  <c r="A61" i="47"/>
  <c r="A82" i="46"/>
  <c r="A71" i="46"/>
  <c r="F65" i="1"/>
  <c r="F266" i="54" l="1"/>
  <c r="F261" i="54"/>
  <c r="F256" i="54"/>
  <c r="F251" i="54"/>
  <c r="F246" i="54"/>
  <c r="F241" i="54"/>
  <c r="F236" i="54"/>
  <c r="F231" i="54"/>
  <c r="F226" i="54"/>
  <c r="F221" i="54"/>
  <c r="F216" i="54"/>
  <c r="F211" i="54"/>
  <c r="F206" i="54"/>
  <c r="F205" i="54"/>
  <c r="F200" i="54"/>
  <c r="F199" i="54"/>
  <c r="F194" i="54"/>
  <c r="F193" i="54"/>
  <c r="F187" i="54"/>
  <c r="F182" i="54"/>
  <c r="F177" i="54"/>
  <c r="F172" i="54"/>
  <c r="F167" i="54"/>
  <c r="F162" i="54"/>
  <c r="F157" i="54"/>
  <c r="F152" i="54"/>
  <c r="F147" i="54"/>
  <c r="F142" i="54"/>
  <c r="F141" i="54"/>
  <c r="F136" i="54"/>
  <c r="F135" i="54"/>
  <c r="F130" i="54"/>
  <c r="F125" i="54"/>
  <c r="F120" i="54"/>
  <c r="F115" i="54"/>
  <c r="F110" i="54"/>
  <c r="F104" i="54"/>
  <c r="F103" i="54"/>
  <c r="F97" i="54"/>
  <c r="F96" i="54"/>
  <c r="F90" i="54"/>
  <c r="F85" i="54"/>
  <c r="F80" i="54"/>
  <c r="F75" i="54"/>
  <c r="F70" i="54"/>
  <c r="F65" i="54"/>
  <c r="F60" i="54"/>
  <c r="F55" i="54"/>
  <c r="F50" i="54"/>
  <c r="F44" i="54"/>
  <c r="F39" i="54"/>
  <c r="F34" i="54"/>
  <c r="F29" i="54"/>
  <c r="F24" i="54"/>
  <c r="F19" i="54"/>
  <c r="F14" i="54"/>
  <c r="A12" i="54"/>
  <c r="F208" i="52"/>
  <c r="F203" i="52"/>
  <c r="F198" i="52"/>
  <c r="F193" i="52"/>
  <c r="F188" i="52"/>
  <c r="F187" i="52"/>
  <c r="F182" i="52"/>
  <c r="F177" i="52"/>
  <c r="F170" i="52"/>
  <c r="F165" i="52"/>
  <c r="F160" i="52"/>
  <c r="F155" i="52"/>
  <c r="F150" i="52"/>
  <c r="F145" i="52"/>
  <c r="F140" i="52"/>
  <c r="F139" i="52"/>
  <c r="F134" i="52"/>
  <c r="F129" i="52"/>
  <c r="F124" i="52"/>
  <c r="F119" i="52"/>
  <c r="F114" i="52"/>
  <c r="F113" i="52"/>
  <c r="F107" i="52"/>
  <c r="F106" i="52"/>
  <c r="F100" i="52"/>
  <c r="F95" i="52"/>
  <c r="F90" i="52"/>
  <c r="F85" i="52"/>
  <c r="F80" i="52"/>
  <c r="F75" i="52"/>
  <c r="F70" i="52"/>
  <c r="F65" i="52"/>
  <c r="F60" i="52"/>
  <c r="F55" i="52"/>
  <c r="F49" i="52"/>
  <c r="F44" i="52"/>
  <c r="F39" i="52"/>
  <c r="F34" i="52"/>
  <c r="F29" i="52"/>
  <c r="F24" i="52"/>
  <c r="F19" i="52"/>
  <c r="F14" i="52"/>
  <c r="A12" i="52"/>
  <c r="F222" i="52" l="1"/>
  <c r="A17" i="54"/>
  <c r="A22" i="54"/>
  <c r="A27" i="54"/>
  <c r="A32" i="54"/>
  <c r="A37" i="54" s="1"/>
  <c r="F280" i="54"/>
  <c r="F271" i="54"/>
  <c r="F276" i="54"/>
  <c r="F213" i="52"/>
  <c r="A17" i="52"/>
  <c r="F218" i="52"/>
  <c r="F282" i="54" l="1"/>
  <c r="G14" i="53" s="1"/>
  <c r="G18" i="53" s="1"/>
  <c r="G6" i="53" s="1"/>
  <c r="F6" i="55" s="1"/>
  <c r="F224" i="52"/>
  <c r="G14" i="51" s="1"/>
  <c r="G16" i="51" s="1"/>
  <c r="G7" i="51" s="1"/>
  <c r="G6" i="51" s="1"/>
  <c r="F5" i="55" s="1"/>
  <c r="A42" i="54"/>
  <c r="A47" i="54"/>
  <c r="A53" i="54"/>
  <c r="A22" i="52"/>
  <c r="A58" i="54" l="1"/>
  <c r="A27" i="52"/>
  <c r="A63" i="54" l="1"/>
  <c r="A32" i="52"/>
  <c r="A37" i="52"/>
  <c r="A68" i="54" l="1"/>
  <c r="A42" i="52"/>
  <c r="A47" i="52"/>
  <c r="A52" i="52"/>
  <c r="A73" i="54" l="1"/>
  <c r="A78" i="54"/>
  <c r="A58" i="52"/>
  <c r="A63" i="52"/>
  <c r="A83" i="54" l="1"/>
  <c r="A68" i="52"/>
  <c r="A73" i="52" s="1"/>
  <c r="A78" i="52"/>
  <c r="A83" i="52" s="1"/>
  <c r="A88" i="54" l="1"/>
  <c r="A93" i="54" s="1"/>
  <c r="A100" i="54" s="1"/>
  <c r="A107" i="54" s="1"/>
  <c r="A113" i="54" s="1"/>
  <c r="A118" i="54" s="1"/>
  <c r="A123" i="54" s="1"/>
  <c r="A128" i="54" s="1"/>
  <c r="A133" i="54" s="1"/>
  <c r="A139" i="54" s="1"/>
  <c r="A145" i="54" s="1"/>
  <c r="A150" i="54" s="1"/>
  <c r="A155" i="54" s="1"/>
  <c r="A160" i="54" s="1"/>
  <c r="A165" i="54" s="1"/>
  <c r="A170" i="54" s="1"/>
  <c r="A175" i="54" s="1"/>
  <c r="A88" i="52"/>
  <c r="A93" i="52" s="1"/>
  <c r="A98" i="52" s="1"/>
  <c r="A103" i="52" s="1"/>
  <c r="A110" i="52" s="1"/>
  <c r="A117" i="52" s="1"/>
  <c r="A122" i="52" s="1"/>
  <c r="A127" i="52" s="1"/>
  <c r="A132" i="52" s="1"/>
  <c r="A137" i="52" s="1"/>
  <c r="A143" i="52" s="1"/>
  <c r="A148" i="52" s="1"/>
  <c r="A153" i="52" s="1"/>
  <c r="A158" i="52" s="1"/>
  <c r="A163" i="52" s="1"/>
  <c r="A168" i="52" s="1"/>
  <c r="A173" i="52" s="1"/>
  <c r="A180" i="52" s="1"/>
  <c r="A185" i="52" s="1"/>
  <c r="A191" i="52" s="1"/>
  <c r="A196" i="52" s="1"/>
  <c r="A201" i="52" s="1"/>
  <c r="A206" i="52" s="1"/>
  <c r="A211" i="52" s="1"/>
  <c r="A216" i="52" s="1"/>
  <c r="A221" i="52" s="1"/>
  <c r="A180" i="54" l="1"/>
  <c r="A185" i="54" s="1"/>
  <c r="A190" i="54" s="1"/>
  <c r="A197" i="54" s="1"/>
  <c r="A203" i="54" s="1"/>
  <c r="A209" i="54" s="1"/>
  <c r="A214" i="54" s="1"/>
  <c r="A219" i="54" s="1"/>
  <c r="A224" i="54" s="1"/>
  <c r="A229" i="54" s="1"/>
  <c r="A234" i="54" s="1"/>
  <c r="A239" i="54" s="1"/>
  <c r="A244" i="54" s="1"/>
  <c r="A249" i="54" s="1"/>
  <c r="A254" i="54" s="1"/>
  <c r="A259" i="54" s="1"/>
  <c r="A264" i="54" s="1"/>
  <c r="A269" i="54" s="1"/>
  <c r="A274" i="54" s="1"/>
  <c r="A279" i="54" s="1"/>
  <c r="F127" i="50" l="1"/>
  <c r="F122" i="50"/>
  <c r="F117" i="50"/>
  <c r="F112" i="50"/>
  <c r="F106" i="50"/>
  <c r="F101" i="50"/>
  <c r="F96" i="50"/>
  <c r="F91" i="50"/>
  <c r="F86" i="50"/>
  <c r="F81" i="50"/>
  <c r="F76" i="50"/>
  <c r="F71" i="50"/>
  <c r="F70" i="50"/>
  <c r="F65" i="50"/>
  <c r="F60" i="50"/>
  <c r="F56" i="50"/>
  <c r="F52" i="50"/>
  <c r="F48" i="50"/>
  <c r="F43" i="50"/>
  <c r="F37" i="50"/>
  <c r="F32" i="50"/>
  <c r="F27" i="50"/>
  <c r="F22" i="50"/>
  <c r="F17" i="50"/>
  <c r="A10" i="50"/>
  <c r="F130" i="48"/>
  <c r="F125" i="48"/>
  <c r="F120" i="48"/>
  <c r="F115" i="48"/>
  <c r="F110" i="48"/>
  <c r="F105" i="48"/>
  <c r="F100" i="48"/>
  <c r="F95" i="48"/>
  <c r="F90" i="48"/>
  <c r="F89" i="48"/>
  <c r="F84" i="48"/>
  <c r="F79" i="48"/>
  <c r="F74" i="48"/>
  <c r="F69" i="48"/>
  <c r="F63" i="48"/>
  <c r="F58" i="48"/>
  <c r="F53" i="48"/>
  <c r="F48" i="48"/>
  <c r="F43" i="48"/>
  <c r="F38" i="48"/>
  <c r="F33" i="48"/>
  <c r="F28" i="48"/>
  <c r="F22" i="48"/>
  <c r="F17" i="48"/>
  <c r="A10" i="48"/>
  <c r="F125" i="47"/>
  <c r="F120" i="47"/>
  <c r="F115" i="47"/>
  <c r="F110" i="47"/>
  <c r="F105" i="47"/>
  <c r="F100" i="47"/>
  <c r="F95" i="47"/>
  <c r="F90" i="47"/>
  <c r="F85" i="47"/>
  <c r="F84" i="47"/>
  <c r="F79" i="47"/>
  <c r="F74" i="47"/>
  <c r="F69" i="47"/>
  <c r="F64" i="47"/>
  <c r="F58" i="47"/>
  <c r="F53" i="47"/>
  <c r="F48" i="47"/>
  <c r="F43" i="47"/>
  <c r="F38" i="47"/>
  <c r="F33" i="47"/>
  <c r="F28" i="47"/>
  <c r="F22" i="47"/>
  <c r="F17" i="47"/>
  <c r="A10" i="47"/>
  <c r="F130" i="46"/>
  <c r="F84" i="46"/>
  <c r="F74" i="46"/>
  <c r="F135" i="46"/>
  <c r="F125" i="46"/>
  <c r="F120" i="46"/>
  <c r="F115" i="46"/>
  <c r="F110" i="46"/>
  <c r="F105" i="46"/>
  <c r="F100" i="46"/>
  <c r="F95" i="46"/>
  <c r="F94" i="46"/>
  <c r="F89" i="46"/>
  <c r="F79" i="46"/>
  <c r="F68" i="46"/>
  <c r="F63" i="46"/>
  <c r="F58" i="46"/>
  <c r="F53" i="46"/>
  <c r="F48" i="46"/>
  <c r="F43" i="46"/>
  <c r="F38" i="46"/>
  <c r="F33" i="46"/>
  <c r="F28" i="46"/>
  <c r="F22" i="46"/>
  <c r="F17" i="46"/>
  <c r="A10" i="46"/>
  <c r="F142" i="50" l="1"/>
  <c r="F146" i="50"/>
  <c r="F137" i="50"/>
  <c r="F141" i="48"/>
  <c r="A15" i="48"/>
  <c r="F145" i="48"/>
  <c r="A15" i="47"/>
  <c r="A20" i="47" s="1"/>
  <c r="A26" i="47" s="1"/>
  <c r="F140" i="47"/>
  <c r="F136" i="47"/>
  <c r="A15" i="46"/>
  <c r="F146" i="46"/>
  <c r="F150" i="46"/>
  <c r="F147" i="50" l="1"/>
  <c r="G18" i="42" s="1"/>
  <c r="F142" i="47"/>
  <c r="G16" i="42" s="1"/>
  <c r="F147" i="48"/>
  <c r="G17" i="42" s="1"/>
  <c r="A15" i="50"/>
  <c r="A20" i="50" s="1"/>
  <c r="A20" i="48"/>
  <c r="A31" i="47"/>
  <c r="A36" i="47"/>
  <c r="A41" i="47"/>
  <c r="F152" i="46"/>
  <c r="G15" i="42" s="1"/>
  <c r="A20" i="46"/>
  <c r="A25" i="50" l="1"/>
  <c r="A30" i="50" s="1"/>
  <c r="A26" i="48"/>
  <c r="A31" i="48"/>
  <c r="A46" i="47"/>
  <c r="A51" i="47" s="1"/>
  <c r="A26" i="46"/>
  <c r="A35" i="50" l="1"/>
  <c r="A36" i="48"/>
  <c r="A56" i="47"/>
  <c r="A40" i="50" l="1"/>
  <c r="A41" i="48"/>
  <c r="A46" i="48"/>
  <c r="A67" i="47"/>
  <c r="A31" i="46"/>
  <c r="A46" i="50" l="1"/>
  <c r="A77" i="47"/>
  <c r="A82" i="47" s="1"/>
  <c r="A88" i="47" s="1"/>
  <c r="A36" i="46"/>
  <c r="A41" i="46"/>
  <c r="A46" i="46" s="1"/>
  <c r="A51" i="50" l="1"/>
  <c r="A51" i="48"/>
  <c r="A93" i="47"/>
  <c r="A98" i="47" s="1"/>
  <c r="A103" i="47" s="1"/>
  <c r="A54" i="50" l="1"/>
  <c r="A58" i="50" s="1"/>
  <c r="A63" i="50" s="1"/>
  <c r="A68" i="50" s="1"/>
  <c r="A74" i="50" s="1"/>
  <c r="A79" i="50" s="1"/>
  <c r="A84" i="50" s="1"/>
  <c r="A89" i="50" s="1"/>
  <c r="A94" i="50" s="1"/>
  <c r="A99" i="50" s="1"/>
  <c r="A104" i="50" s="1"/>
  <c r="A109" i="50" s="1"/>
  <c r="A115" i="50" s="1"/>
  <c r="A120" i="50" s="1"/>
  <c r="A125" i="50" s="1"/>
  <c r="A130" i="50" s="1"/>
  <c r="A135" i="50" s="1"/>
  <c r="A140" i="50" s="1"/>
  <c r="A145" i="50" s="1"/>
  <c r="A56" i="48"/>
  <c r="A108" i="47"/>
  <c r="A113" i="47" s="1"/>
  <c r="A118" i="47" s="1"/>
  <c r="A123" i="47" s="1"/>
  <c r="A128" i="47" s="1"/>
  <c r="A134" i="47" s="1"/>
  <c r="A139" i="47" s="1"/>
  <c r="A51" i="46"/>
  <c r="A56" i="46" s="1"/>
  <c r="A61" i="46" s="1"/>
  <c r="A66" i="46" s="1"/>
  <c r="A61" i="48" l="1"/>
  <c r="A72" i="48" s="1"/>
  <c r="A82" i="48" s="1"/>
  <c r="A87" i="48" s="1"/>
  <c r="A93" i="48" s="1"/>
  <c r="A98" i="48" s="1"/>
  <c r="A103" i="48" s="1"/>
  <c r="A108" i="48" s="1"/>
  <c r="A113" i="48" s="1"/>
  <c r="A118" i="48" s="1"/>
  <c r="A123" i="48" s="1"/>
  <c r="A128" i="48" s="1"/>
  <c r="A133" i="48" s="1"/>
  <c r="A139" i="48" s="1"/>
  <c r="A144" i="48" s="1"/>
  <c r="A77" i="46"/>
  <c r="A87" i="46" l="1"/>
  <c r="A92" i="46" s="1"/>
  <c r="A98" i="46" s="1"/>
  <c r="A103" i="46" s="1"/>
  <c r="A108" i="46" s="1"/>
  <c r="A113" i="46" s="1"/>
  <c r="A118" i="46" s="1"/>
  <c r="A123" i="46" s="1"/>
  <c r="A128" i="46" l="1"/>
  <c r="A133" i="46" s="1"/>
  <c r="A138" i="46" s="1"/>
  <c r="A144" i="46" s="1"/>
  <c r="A149" i="46" s="1"/>
  <c r="F214" i="1" l="1"/>
  <c r="F75" i="1"/>
  <c r="F244" i="1" l="1"/>
  <c r="F239" i="1"/>
  <c r="F234" i="1"/>
  <c r="F70" i="1"/>
  <c r="F60" i="1"/>
  <c r="F55" i="1"/>
  <c r="F49" i="1"/>
  <c r="F44" i="1"/>
  <c r="F39" i="1"/>
  <c r="F254" i="1" l="1"/>
  <c r="F229" i="1"/>
  <c r="F224" i="1"/>
  <c r="F219" i="1"/>
  <c r="F210" i="1"/>
  <c r="F205" i="1"/>
  <c r="F200" i="1"/>
  <c r="F195" i="1"/>
  <c r="F191" i="1"/>
  <c r="F186" i="1"/>
  <c r="F181" i="1"/>
  <c r="F34" i="1"/>
  <c r="A12" i="1" l="1"/>
  <c r="F249" i="1" l="1"/>
  <c r="F175" i="1"/>
  <c r="F170" i="1"/>
  <c r="F167" i="1"/>
  <c r="F163" i="1"/>
  <c r="F158" i="1"/>
  <c r="F153" i="1"/>
  <c r="F148" i="1"/>
  <c r="F143" i="1"/>
  <c r="F142" i="1"/>
  <c r="F137" i="1"/>
  <c r="F136" i="1"/>
  <c r="F131" i="1"/>
  <c r="F126" i="1"/>
  <c r="F121" i="1"/>
  <c r="F116" i="1"/>
  <c r="F111" i="1"/>
  <c r="F110" i="1"/>
  <c r="F105" i="1"/>
  <c r="F100" i="1"/>
  <c r="F95" i="1"/>
  <c r="F90" i="1"/>
  <c r="F85" i="1"/>
  <c r="F80" i="1"/>
  <c r="F29" i="1"/>
  <c r="F24" i="1"/>
  <c r="F19" i="1"/>
  <c r="F265" i="1" l="1"/>
  <c r="F270" i="1"/>
  <c r="F274" i="1"/>
  <c r="F276" i="1" l="1"/>
  <c r="G14" i="42" s="1"/>
  <c r="G21" i="42" s="1"/>
  <c r="G7" i="42" l="1"/>
  <c r="G6" i="42" s="1"/>
  <c r="F4" i="55" s="1"/>
  <c r="F7" i="55" s="1"/>
  <c r="A17" i="1" l="1"/>
  <c r="A22" i="1" l="1"/>
  <c r="A27" i="1" l="1"/>
  <c r="A32" i="1" l="1"/>
  <c r="A37" i="1" s="1"/>
  <c r="A42" i="1" s="1"/>
  <c r="A47" i="1" s="1"/>
  <c r="A52" i="1" s="1"/>
  <c r="A58" i="1" s="1"/>
  <c r="A63" i="1" s="1"/>
  <c r="A68" i="1" s="1"/>
  <c r="A73" i="1" l="1"/>
  <c r="A78" i="1" s="1"/>
  <c r="A83" i="1" l="1"/>
  <c r="A88" i="1" s="1"/>
  <c r="A93" i="1" s="1"/>
  <c r="A98" i="1" s="1"/>
  <c r="A103" i="1" s="1"/>
  <c r="A108" i="1" s="1"/>
  <c r="A114" i="1" s="1"/>
  <c r="A119" i="1" s="1"/>
  <c r="A124" i="1" s="1"/>
  <c r="A129" i="1" s="1"/>
  <c r="A134" i="1" s="1"/>
  <c r="A140" i="1" s="1"/>
  <c r="A146" i="1" s="1"/>
  <c r="A151" i="1" s="1"/>
  <c r="A156" i="1" l="1"/>
  <c r="A161" i="1" s="1"/>
  <c r="A166" i="1" l="1"/>
  <c r="A169" i="1" s="1"/>
  <c r="A173" i="1" s="1"/>
  <c r="A178" i="1" s="1"/>
  <c r="A184" i="1" l="1"/>
  <c r="A189" i="1" s="1"/>
  <c r="A193" i="1" s="1"/>
  <c r="A198" i="1" s="1"/>
  <c r="A203" i="1" s="1"/>
  <c r="A208" i="1" s="1"/>
  <c r="A213" i="1" l="1"/>
  <c r="A217" i="1" s="1"/>
  <c r="A222" i="1" l="1"/>
  <c r="A227" i="1" s="1"/>
  <c r="A232" i="1" s="1"/>
  <c r="A237" i="1" s="1"/>
  <c r="A242" i="1" s="1"/>
  <c r="A247" i="1" l="1"/>
  <c r="A252" i="1" s="1"/>
  <c r="A257" i="1" s="1"/>
  <c r="A263" i="1" s="1"/>
  <c r="A268" i="1" s="1"/>
  <c r="A273" i="1" s="1"/>
</calcChain>
</file>

<file path=xl/sharedStrings.xml><?xml version="1.0" encoding="utf-8"?>
<sst xmlns="http://schemas.openxmlformats.org/spreadsheetml/2006/main" count="1043" uniqueCount="294">
  <si>
    <t>Z. ŠT.</t>
  </si>
  <si>
    <t>kos</t>
  </si>
  <si>
    <t>SKUPAJ:</t>
  </si>
  <si>
    <t xml:space="preserve">R E K A P I T U L A C I J A 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</si>
  <si>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</si>
  <si>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</si>
  <si>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</si>
  <si>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</si>
  <si>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</si>
  <si>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</si>
  <si>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Zakoličba</t>
  </si>
  <si>
    <t>Žična ograja</t>
  </si>
  <si>
    <t>Asfalt na vozišču - rezanje in rušenje</t>
  </si>
  <si>
    <t>Okrasno grmičevje in rože</t>
  </si>
  <si>
    <t>Kanalizacijske zveze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</si>
  <si>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</si>
  <si>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</si>
  <si>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</si>
  <si>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</si>
  <si>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Opozorilni trak</t>
  </si>
  <si>
    <t>Zasip - obstoječi izkopani material</t>
  </si>
  <si>
    <t>Geodetska označba</t>
  </si>
  <si>
    <t>Zavarovanje in nadzor podzemnih instalacij</t>
  </si>
  <si>
    <t>Stroški zapore ceste, prometna signalizacija in osvetlitev zapore - ocena.
(obračun po dejanskih stroških oz. po m)</t>
  </si>
  <si>
    <t>Nepredvidena dela odobrena s strani nadzora in obračunana po analizi cen v skladu s kalkulativnimi elementi.</t>
  </si>
  <si>
    <t>Geodetski posnetek</t>
  </si>
  <si>
    <t>Geodetski posnetki s kartiranjem.</t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</si>
  <si>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</si>
  <si>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</si>
  <si>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</si>
  <si>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</si>
  <si>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t>kg</t>
  </si>
  <si>
    <t>Odstranitev obstoječih kanalizacijskih zvez premera 20 - 30 cm za odvodnjavanje meteorne ali odpadne vode z vsemi preddeli, ter naprava novih polnoobbetoniranih zvez.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</si>
  <si>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</si>
  <si>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</si>
  <si>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</si>
  <si>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</si>
  <si>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</si>
  <si>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</si>
  <si>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</si>
  <si>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št.</t>
  </si>
  <si>
    <t>Betonski tlakovci - peščena podlaga - vgradnja obstoječih</t>
  </si>
  <si>
    <t>Odstranitev betonskih tlakovcev vseh vrst (prane plošče, tlakovci…), s čiščenjem, odlaganjem na deponijo ob gradbišču in ponovna vgradnja obstoječih tlakovcev v peščeno podlago.</t>
  </si>
  <si>
    <t>Cestni požiralnik, peskolov</t>
  </si>
  <si>
    <t>Odstranitev in postavitev novega cestnega požiralnika premera 40 cm, z vsemi preddeli in manipulacijami, izvedbo požiralniške zveze iz betonske oz. PVC cevi obstoječega premera. Cevi so polnoobetonirane, rešetka oziroma pokrov se ohrani za kasnejšo vgradnjo.</t>
  </si>
  <si>
    <t>Varovanje gradbene jame proti porušitvi - opaženje</t>
  </si>
  <si>
    <t>Obojestranska zaščita brežin gradbene jame proti porušitvi brežin v terenu III.-IV. Kategorije z razpiranjem oz. ustreznim postokom varovanja. Izdelava, montaža in demontaža dvostranskega opaža iz gladkih plošč in desk.</t>
  </si>
  <si>
    <t>Varovanje gradbene jame proti porušitvi - pokrivanje brežin s PVC folijo</t>
  </si>
  <si>
    <t>Obojestranskazaščita brežin gradbene jame proti porušitvi brežin v terenu III.-IV. Kategorije z PVC zaščitno folijo. Folija mora biti položena vzdolž brežine brežine in najmanj 1 m od roba izkopa.</t>
  </si>
  <si>
    <t>Vzdolžno varovanje - pesek</t>
  </si>
  <si>
    <r>
      <t>Vzdolžno varovanje energetskih vodov (optični in elektro kabli, vodovod, plin) kompletno z obešanjem, podpiranjem, varovanjem ter vzpostavitvijo v prvotno stanje (</t>
    </r>
    <r>
      <rPr>
        <b/>
        <sz val="10"/>
        <rFont val="Arial"/>
        <family val="2"/>
        <charset val="238"/>
      </rPr>
      <t>obsip s finim peskom</t>
    </r>
    <r>
      <rPr>
        <sz val="10"/>
        <rFont val="Arial"/>
        <family val="2"/>
        <charset val="238"/>
      </rPr>
      <t xml:space="preserve"> ter polaganje opozorilnega traku)</t>
    </r>
  </si>
  <si>
    <t>Vzdolžno varovanje - beton</t>
  </si>
  <si>
    <r>
      <t>Vzdolžno varovanje energetskih vodov (optični in elektro kabli, vodovod, plin) kompletno z obešanjem, podpiranjem, varovanjem ter vzpostavitvijo v prvotno stanje (</t>
    </r>
    <r>
      <rPr>
        <b/>
        <sz val="10"/>
        <rFont val="Arial"/>
        <family val="2"/>
        <charset val="238"/>
      </rPr>
      <t>obbetoniranje cevi z betonom</t>
    </r>
    <r>
      <rPr>
        <sz val="10"/>
        <rFont val="Arial"/>
        <family val="2"/>
        <charset val="238"/>
      </rPr>
      <t xml:space="preserve"> ter polaganje opozorilnega traku)</t>
    </r>
  </si>
  <si>
    <t>Prečno varovanje - pesek</t>
  </si>
  <si>
    <t xml:space="preserve">Prečno križanje in varovanje energetskih vodov (optični, telefonski in elektro kabli, vodovod,plin) kompletno z obešanjem, podpiranjem, varovanjem ter vzpostavitvijo v prvotno stanje (obsip s finim peskom ter polaganje opozorilnega traku) </t>
  </si>
  <si>
    <t>Prečno varovanje - beton</t>
  </si>
  <si>
    <t>Prečno križanje in varovanje energetskih vodov (optični, telefonski in elektro kabli) kompletno z obešanjem, podpiranjem, varovanjem ter vzpostavitvijo v prvotno stanje (obbetoniranje cevi z betonom ter polaganje opozorilnega traku)</t>
  </si>
  <si>
    <t>Površinski odkop humusa - odvoz na deponijo</t>
  </si>
  <si>
    <t xml:space="preserve">Površinski odkop humusa debeline do 30 cm, z vsemi manipulacijami, z odvozom na začasno deponijo, dovozom, razstiranjem, planiranjem, posejanjem travnatega semena in negovanjem do vzklitja. </t>
  </si>
  <si>
    <t>Odstranitev obstoječih rož in strojni posek grmičevja z ročno motorno žago z zlaganjem v gomile nakladanjem na prevozno sredstvo in odvozom na stalno deponijo, vključno s pristojbino. Ponovna zasaditev okrasnega grmičevja in rož.</t>
  </si>
  <si>
    <t>Grmovje</t>
  </si>
  <si>
    <t xml:space="preserve">Strojno in ročno obsekovanje rastlinja debeline do 50 mm ob gradbeni jami z nakladanjem na kamion in odvozom na stalno deponijo, vključno s pristojbino. </t>
  </si>
  <si>
    <t xml:space="preserve">Drevo </t>
  </si>
  <si>
    <t>Strojni posek dreves z odkopom korenin in panjev in ostalimi potrebnimi deli, vključno z nakladanjem na kamion in odvozom na stalno deponijo, vključno s pristojbino. Zasaditev novega drevesa skladno z arboretičnimi smernicami. Sadika, obseg debla 16/18 cm, vrsta sadike:
Betula pendula, breza ali
Acer platanoides, javor ali
Acer campestre, maklen.</t>
  </si>
  <si>
    <t>fi 30 - 50 cm</t>
  </si>
  <si>
    <t>Drevo - varovanje</t>
  </si>
  <si>
    <t>Iskanje, varovanje korenin drevesa glede na določila arborističnih smernic in nadzora arbostista na terenu.</t>
  </si>
  <si>
    <t>Vertikalni stik - dilaplast</t>
  </si>
  <si>
    <t>Izdelava vertikalnih stikov med starim in novim asfaltom z dilaplastom 2-4 cm debela plast pri čemer je upoštevano 1kg Dilaplasta za 12 m stika.</t>
  </si>
  <si>
    <t>Zatesnitev stika - TC trak</t>
  </si>
  <si>
    <t>Zatesnitev stika med starim in novim asfaltom z bitumenskim TC trakom 30x10 mm.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</si>
  <si>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32 base B 50/70 A2, d = 8 cm</t>
    </r>
  </si>
  <si>
    <r>
      <rPr>
        <b/>
        <sz val="10"/>
        <rFont val="Arial"/>
        <family val="2"/>
        <charset val="238"/>
      </rPr>
      <t>asfaltbeton:</t>
    </r>
    <r>
      <rPr>
        <sz val="10"/>
        <rFont val="Arial"/>
        <family val="2"/>
        <charset val="238"/>
      </rPr>
      <t xml:space="preserve"> vezana obrabno zaporna plast AC 11 surf B 50/70 A2, d = 4 cm</t>
    </r>
  </si>
  <si>
    <t>vozišče:</t>
  </si>
  <si>
    <t>Protiprašna zaščita</t>
  </si>
  <si>
    <t>Betonski robniki - obstoječi</t>
  </si>
  <si>
    <t>Rušenje obrobe iz betonskih robnikov vseh vrst na betonski podlagi, s čiščenjem, odlaganjem na deponijo ob gradbišču in ponovna vgradnja obstoječih robnikov na betonsko podlago C 12/15 (0,05m3/m).</t>
  </si>
  <si>
    <t>Obbetoniranje pokrovov</t>
  </si>
  <si>
    <t>Postavitev pokrovov 60/60 cm ali fi 60 na novo višino nivelete asfalta, z obbetoniranjem, vsemi pomožnimi deli in materialom</t>
  </si>
  <si>
    <t>Obbetoniranje kap</t>
  </si>
  <si>
    <t>Postavitev vodovodnih ali plinskih kap na višino nivelete asfalta, z obbetoniranjem, vsemi pomožnimi deli in materialom</t>
  </si>
  <si>
    <t>Kombinirani izkop - odvoz na deponijo</t>
  </si>
  <si>
    <t>Kombinirani izkop - odmet ob rob jarka</t>
  </si>
  <si>
    <t>Zasip - tamponski material - 0/32 mm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</si>
  <si>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</si>
  <si>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Nepredvidena dela</t>
  </si>
  <si>
    <t>Dobava in vgrajevanje dvoslojnega asfalta, odstranjevanje sloja tampona v debelini grobega in finega asfalta, fino planiranje in valjanje podlage, obrizg z emulzijo, obdelava stika med novim in starim asfaltom in (po potrebi) obnovitvitev horizontalne prometne signalizacije.</t>
  </si>
  <si>
    <t xml:space="preserve">S K U P A J - A : </t>
  </si>
  <si>
    <t xml:space="preserve">Kombinirani izkop jarka za cevovod v terenu III-V kategorije, globine do 2,0 m, z odmetom na rob jarka oz. na začasno deponijo na gradbišču. </t>
  </si>
  <si>
    <t>Asfalt - vgradnja vozišče 7 cm</t>
  </si>
  <si>
    <t>Dobava in vgrajevanje enoslojnega asfalta, odstranjevanje sloja tampona v debelini asfalta, fino planiranje in valjanje podlage, obrizg z emulzijo, obdelava stika med novim in starim asfaltom in (po potrebi) obnovitvitev horizontalne prometne signalizacije.</t>
  </si>
  <si>
    <t>AC16 surf B70/100 A4 , deb. 7 cm</t>
  </si>
  <si>
    <t xml:space="preserve">Ročni izkop - poglobitev jarka </t>
  </si>
  <si>
    <t>OZN.</t>
  </si>
  <si>
    <t>II</t>
  </si>
  <si>
    <t>I</t>
  </si>
  <si>
    <t>vrednost
( EUR )</t>
  </si>
  <si>
    <t xml:space="preserve">Odstranitev in ponovna postavitev žične ograje do višine 2 metra, z deponiranjem ob trasi, zavarovanjem pred poškodbo, vključno z nosilnimi in podpornimi stebrički, vrati in vezno žico. </t>
  </si>
  <si>
    <t>Asfalt - vgradnja vozišče 12 cm</t>
  </si>
  <si>
    <t xml:space="preserve">Dobava in vgradnja tamponskega drobljenca, zrnatosti od 0 do 32 mm za nosilni sloj, s komprimiranjem po slojih v deb. 20 - 30 cm do predpisane zbitosti in planiranje površine s točnostjo +- 1.0 cm. Vgradnja 0,40 cm pod zgornjim ustrojem ceste. </t>
  </si>
  <si>
    <t>5.1 GRADBENA DELA</t>
  </si>
  <si>
    <t>SKUPAJ  A + B</t>
  </si>
  <si>
    <t>A - GLAVNI VROČEVODI</t>
  </si>
  <si>
    <t>trasa in lokacija</t>
  </si>
  <si>
    <t>oznaka vročevoda</t>
  </si>
  <si>
    <t>dolžina
vročevoda</t>
  </si>
  <si>
    <t>VSI STROŠKI, POVEZANI Z ZAVAROVANJEM GRADBIŠČA, MORAJO BITI ZAJETI V ENOTNIH CENAH.</t>
  </si>
  <si>
    <t>OPOMBA:</t>
  </si>
  <si>
    <t>Vzdrževanje vseh prekopanih javnih površin v času od rušitve asfalta do vzpostavitve v prvotno stanje, ki zajema polivanje - protiprašna zaščita, dosip udarnih jam, utrjevanje in planiranje, vključno z dobavo materiala in delom.</t>
  </si>
  <si>
    <t>Ročni izkop jarka za cevovod v območju varjenja cevovoda, v terenu III - IV kategorije, z odmetom na rob jarka (0,2 m3/varjeni spoj).</t>
  </si>
  <si>
    <t>Zasip - posteljica / vročevodi</t>
  </si>
  <si>
    <t>Izdelava posteljice in ročni obsip cevi z dopeljanim peskom zrnatosti od 0..4 mm (po detajlu iz projekta), ter ročno nabijanje v slojih do potrebne zbitosti.</t>
  </si>
  <si>
    <t>Dobava in polaganje opozorilnega PVC traku.</t>
  </si>
  <si>
    <t>Rušenje obstoječe kinete</t>
  </si>
  <si>
    <t>Kineta  - odpiranje in zapiranje</t>
  </si>
  <si>
    <t>Pokrovi so naslednjih dimenzij:</t>
  </si>
  <si>
    <t xml:space="preserve">Odstranitev pokrovov kinete </t>
  </si>
  <si>
    <t>Odstranitev obstoječih krovnih plošč (upoštevati tudi dovaritev 4 kom dvižnih zank na ploščo, fi 22 mm), odvozom na stalno deponijo, vključno s pristojbino.</t>
  </si>
  <si>
    <t>Izdelava novih krovnih plošč</t>
  </si>
  <si>
    <t>Izdelava AB sten kinete</t>
  </si>
  <si>
    <t>Izdelava AB talne plošče</t>
  </si>
  <si>
    <t>Kineta</t>
  </si>
  <si>
    <t>Izdelava čelne stene kinete</t>
  </si>
  <si>
    <t>Dobava in polaganje armatur za kineto. Betoniranje čelne stene kinete. Izdelava in odstranitev dvostranskega opaža stene kinete. Polaganje krovnih plošč za ravni del kinete. Zalitje vseh stikov in odkrušenih mest s plastificirano - akrilno malto. Izdelava hidroizolacije nad krovnimi površinami z eno plastjo Izotekta T4 na predhodni premaz Ibitola. Izdelava zaščitnega sloja nad izolacijo deb. 5 cm s peskom zrnatosti od 0 do 10 mm; 0,8 m2/m.</t>
  </si>
  <si>
    <t>kpl</t>
  </si>
  <si>
    <t>Vreča s peskom</t>
  </si>
  <si>
    <t>Dobava in polaganje vreče s peskom, dimenzije 80 x 40 x 10 cm, na razdalji 3 m, kot pomoč pri montaži cevi.</t>
  </si>
  <si>
    <t>Zaščitna cev-optika</t>
  </si>
  <si>
    <t>Opozorilni trak - optika</t>
  </si>
  <si>
    <t>Dobava in polaganje opozorilnega PVC traku, za položitev nad zaščitni cevjo optike.</t>
  </si>
  <si>
    <t>Jašek za optični kabel</t>
  </si>
  <si>
    <t>Izdelava AB jaška, globine do 1,0 m iz betonske cevi fi 60, vključno z povoznim litoželeznim pokrovom fi 60 cm, z nosilnostjo 40 t, vključno z vsemi potrebnimi manipulacijami in izkopom.</t>
  </si>
  <si>
    <t>Zasip - posteljica - optika</t>
  </si>
  <si>
    <t>Izdelava posteljice in ročni obsip zaščitne cevi za optiko z dopeljanim peskom zrnatosti od 0..4 mm (po detajlu iz projekta), ter ročno nabijanje v slojih do potrebne zbitosti.</t>
  </si>
  <si>
    <t>Izvrtina - AB ali opečni zid</t>
  </si>
  <si>
    <t>Izdelava izvrtine za prehod cevi v armiranobetonskem ali opečnem zunanjem ali notranjem zidu, odvoz odpadnega materiala na stalno deponijo. Po montaži cevi prekritje izvrtine z izolacijskim materialom - Izotekt T4 in zaščito izolacije ter pleskanje površine zazidane odprtine z notranjo zidno barvo. Izvrtina podana:</t>
  </si>
  <si>
    <t>Zaščita podzemnih instalacij-vročevodi</t>
  </si>
  <si>
    <t>Fizična zaščita podzemnih instalacij (zaščitna cev l = 2,0m ter njeno obsutje ).</t>
  </si>
  <si>
    <t>fi 300</t>
  </si>
  <si>
    <t xml:space="preserve">Zasip z obstoječim materialom do višine potrebne za končno ureditev terena, s komprimiranjem v slojih deb. 20 - 30 cm do predpisane zbitosti in planiranje površine s točnostjo +- 1,0 cm </t>
  </si>
  <si>
    <t>Zapora ceste - signalizacija / vročevodi</t>
  </si>
  <si>
    <t>Kombinirani izkop jarka za cevovod v terenu III-V kategorije, globine do 2,0 m z direktnim nakladanjem na kamion in odvozom na stalno deponijo, vključno s pristojbino.</t>
  </si>
  <si>
    <t>GLAVNI VROČEVOD T1300, DN450</t>
  </si>
  <si>
    <t>Priprava gradbišča, zarisovanje trase, določitev globin izkopa in zakoličba trase, zavarovanje zakoličbe in izdelava zakoličbenega načrta (trasa izven kolektorja).</t>
  </si>
  <si>
    <t>Odkrivanje krovnih plošč, rušenje sten in kjer je potrebno tudi dna obstoječe kinete. 
Nakladanje in odvoz na stalno deponijo s plačilom pristojbine.</t>
  </si>
  <si>
    <t>kineta 160 x 90 cm</t>
  </si>
  <si>
    <t>Odstranitev obstoječih krovnih plošč (upoštevati tudi dovaritev 4 kom dvižnih zank na ploščo, fi 22 mm), odvozom na začasno deponijo, vključno s pristojbino, čiščenje ter pregled sten in plošč na lokaciji.Polaganje saniranih plošč nazaj v ležišča ( uporabiti je neskrčljivo malto napr. EX-45 K ).Pred polaganjem hidroizolacije je treba vse neravnine izravnati s finocementno malto. Hidroizolacija : betonsko površino plošč je treba najprej premazati z Ibitolom, nato po vsej površini privariti 2 ( dva ) sloja, napr. Izotekt t= 4,0 mm - 2,6 m2/m. Izolirati  je treba tudi zunaji stik med steno in ploščo, vsaj 20 cm pod naležno površino. Sledi vgradnja dodatne zaščite hidroizolacije s točkovno folijo, napr. Tefond - Isostud, 2,6 m2/m ter vgradnja peščene zaščite  d= 5 cm s peskom zrnavosti 0-10 mm, 2,0 m2/m.</t>
  </si>
  <si>
    <t>190x100 - deb. 19cm za kineto 160 X 90 cm</t>
  </si>
  <si>
    <t>Izdelava in polaganje novih krovnih plošč v ležišča (uporabiti je neskrčljivo malto napr. EX-45 K). Pred polaganjem hidroizolacije je treba vse neravnine izravnati s finocementno malto. Hidroizolacija : betonsko površino plošč je treba najprej premazati z Ibitolom, nato po vsej površini privariti 2 (dva) sloja, npr. Izotekt t= 4,0 mm - 2,6 m2/m. Izolirati  je treba tudi zunaji stik med steno in ploščo, vsaj 20 cm pod naležno površino. Sledi vgradnja dodatne zaščite hidroizolacije s točkovno folijo, napr.Tefond- Isostud, 2,6 m2/m ter vgradnja peščene zaščite  d= 5 cm s peskom zrnavosti 0-10 mm, 2,0 m2/m. Izvede se v primeru poškodbe obstokečih plošč.</t>
  </si>
  <si>
    <t>Ročno rušenje AB sten kinete na mestih razširitve kinete na vstopu predizoliranega vročevoda.</t>
  </si>
  <si>
    <t xml:space="preserve">Ročno rušenje obstoječih armirano sten kinet debeline 0,15cm, višine 0,9 m ter nakladanje in odvoz na trajno deponijo z stroški deponije. </t>
  </si>
  <si>
    <t>Izdelava sten kinete deb 15 cm, višine 90 cm, ki vključuje sledeča dela:
- dobava in vgradnja sider iz RA 8mm z vrtanjem in sidranjem v obstoječo steno in dno kinete l= 0,5 m
- dobava in vgradnja armature v steno kinete Q 335 - izdelava in odstranitev dvostranskega opaža sten kinete 
- dobava in vgradnja betona C25/30
(izdelava razširitve kinete na mestu vstopa predizoliranih cevi)</t>
  </si>
  <si>
    <t>Izdelava točkovnih AB talnih plošč kinet deb. 0,15m, širine 2,50m na mestu razširitve obstoječe kinete zaradi vstopa predizoliranih cevi. Upoštevati dobavo in vgradnjo sider l=0,5 m, čiščenje z visokotlačnim čistilcem in premaz z emulzijo, zalivanje sider s kemično ampulo, izdelava opaža vezi ter dobava in ročna vgradnja betona C 25/30.</t>
  </si>
  <si>
    <t>kineta 220 x 90 cm</t>
  </si>
  <si>
    <r>
      <t>Dobava in polaganje PE mikrocevi za polaganje optičnih vlaken dim.</t>
    </r>
    <r>
      <rPr>
        <b/>
        <sz val="10"/>
        <rFont val="Arial"/>
        <family val="2"/>
        <charset val="238"/>
      </rPr>
      <t>16/12 mm</t>
    </r>
    <r>
      <rPr>
        <sz val="10"/>
        <rFont val="Arial"/>
        <family val="2"/>
        <charset val="238"/>
      </rPr>
      <t>, položena v zemljo zunaj vročevodne kinete (ob kineti oz. predizoliranem cevovodu), vključno s postavitvijo betonskega jaška fi60. V betonskem jašku se pusti 2 m zaščitne cevi, za izvedbo zaključka in navezavo naprej.</t>
    </r>
  </si>
  <si>
    <t>D/G=0,3/0,2 m</t>
  </si>
  <si>
    <t>teren</t>
  </si>
  <si>
    <t>kolektor</t>
  </si>
  <si>
    <t>VROČEVOD T1306 (SEVERNI ODSEK)</t>
  </si>
  <si>
    <t>PRIKLJUČNI VROČEVOD P4365 ZA OBJEKT MILČINSKEGA 14</t>
  </si>
  <si>
    <t>D/G=0,2/0,2 m</t>
  </si>
  <si>
    <t>VROČEVOD T1306 (JUŽNI ODSEK)</t>
  </si>
  <si>
    <t>T1300</t>
  </si>
  <si>
    <t>T1306</t>
  </si>
  <si>
    <t>P4365</t>
  </si>
  <si>
    <t xml:space="preserve">Objekt: ATLETSKI CENTER LJUBLJANA - UREDITEV KOMUNALNE INFRASTRUKTURE </t>
  </si>
  <si>
    <t>PRESTAVITEV VROČEVODNEGA OMREŽJA</t>
  </si>
  <si>
    <t>ZAČASNA POVEZAVA DN200</t>
  </si>
  <si>
    <t>Izdelava začasne čelne stene kinete</t>
  </si>
  <si>
    <t>Izdelava začasne čelne stene kinete iz opažnih plošč, vključno protrdilni material za fiksiranje na kineto</t>
  </si>
  <si>
    <t>kineta 160 x 70 cm</t>
  </si>
  <si>
    <t>Geodetski posnetki s kartiranjem.
Izvede Energetika Ljubljana.</t>
  </si>
  <si>
    <t>OPOMBA: ZARADI ZAČASNE NARAVE POVEZAVE UREDITEV OKOLICE V POPISU NI ZAJETA -
 OBDELANA V NAČRTU ZUNANJE UREDITVE</t>
  </si>
  <si>
    <t>Priprava gradbišča, zarisovanje trase, določitev globin izkopa in zakoličba trase, zavarovanje zakoličbe in izdelava zakoličbenega načrta (trasa izven kolektorja).
Izvede Energetika Ljubljana.</t>
  </si>
  <si>
    <t>Objekt:</t>
  </si>
  <si>
    <t>VEČSTANOVANJSKI OBJEKTI BEŽIGRAJSKA PETKA, P4785</t>
  </si>
  <si>
    <t>GRADBENA DELA + STROJNA DELA</t>
  </si>
  <si>
    <t>SKUPAJ</t>
  </si>
  <si>
    <t>VROČEVODNI PRIKLJUČKI - gradbena dela</t>
  </si>
  <si>
    <t>6.1 GRADBENA DELA</t>
  </si>
  <si>
    <t>VROČEVODNI PRIKLJUČEK</t>
  </si>
  <si>
    <t>Večstanovanjski objekti Bežigrajska petka</t>
  </si>
  <si>
    <t>P4785</t>
  </si>
  <si>
    <t xml:space="preserve">S K U P A J : </t>
  </si>
  <si>
    <t>GLAVNI VROČEVOD P4785, DN80/180</t>
  </si>
  <si>
    <t>Priprava gradbišča, zarisovanje trase, določitev globin izkopa in zakoličba trase, zavarovanje zakoličbe in izdelava zakoličbenega načrta.</t>
  </si>
  <si>
    <t>Steber javne razsvetljave, cestne signalizacije</t>
  </si>
  <si>
    <t>Demontaža oziroma zavarovanje vse prometne signalizacije in prometne opreme (steber javne razsvetljave, steber cestne signalizacije), deponiranje ob trasi z zavarovanjem oziroma odvozom v skladišče oz. začasno deponijo in ponovna vgradnja. Odklop in ponovna priključitev na omrežje napajanja izvedena s strani upravljalca cestne signalizacije.</t>
  </si>
  <si>
    <t>Peščena površina - makedamsko vozišče</t>
  </si>
  <si>
    <t>Odstranitev peščene površine (makedamskega vozišča) debeline do 20 cm, z vsemi manipulacijami, z odvozom na stalno deponijo, vključno s pristojbino in ureditvijo v prvotno stanje. Količina spodnjega in zgornjega ustroja je upoštevana pod postavko tamponov. Izvedba po zahtevi upravljalca ceste.</t>
  </si>
  <si>
    <t>Ročno rušenje betona</t>
  </si>
  <si>
    <t>Ročno rušenje betonov nad obstoječimi kabelskimi instalacijami, z nakladanjem ruševin in odvozom na stalno deponijo, s stroškom deponijskega prostora.</t>
  </si>
  <si>
    <t>Asfalt na pločniku - rezanje in rušenje</t>
  </si>
  <si>
    <t xml:space="preserve">Rezanje, rušenje in odstranitev asfalta na pločniku, z vsemi manipulacijami, z odvozom na stalno deponijo in vključno s pristojbino. </t>
  </si>
  <si>
    <t>Rezkanje asfaltbetona</t>
  </si>
  <si>
    <t xml:space="preserve">Rezkanje asfaltnega cestišča v debelini obstoječega asfalta s poravnanjem, zavaljanjem, zarezom in zagotovitev prevoznosti do končne ureditve ali rušenje debeline do 11 cm v potrebni širini,z zarezom, odvozom na stalno deponijo, vključno s pristojbino. </t>
  </si>
  <si>
    <t>do 4 cm (fini asfalt)</t>
  </si>
  <si>
    <t>Geotekstilna mreža</t>
  </si>
  <si>
    <t>Dobava in polaganje geotekstilne mreže na stiku med starim in novim asfaltom, širine 1,85m.</t>
  </si>
  <si>
    <t>Asfalt - vgradnja vozišče 9 cm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</si>
  <si>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</si>
  <si>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asfaltbeton: vezana obrabno zaporna plast AC 8 surf B 70/100 A4, d = 3 cm</t>
  </si>
  <si>
    <t>Asfalt - vgradnja pločnik širine nad 2,0 m - 8 cm</t>
  </si>
  <si>
    <t>pločnik: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</si>
  <si>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70/100 A4, d = 5 cm</t>
    </r>
  </si>
  <si>
    <t>Betonski robniki - novi</t>
  </si>
  <si>
    <t>Rušenje obrobe iz betonskih robnikov vseh vrst na betonski podlagi z nakladanjem na kamion in z odvozom na stalno gradbeno deponijo, vključno s pristojbino. Vgradnja novih betonskih robnikov na betonsko podlago C 12/15 (0,05 m3/m).</t>
  </si>
  <si>
    <t>Kombinirani izkop</t>
  </si>
  <si>
    <t xml:space="preserve">Kombinirani izkop jarka za cevovod v terenu III-IV kategorije, globine do 2,0 m z direktnim nakladanjem na kamion. </t>
  </si>
  <si>
    <t>Zasip - tamponski material - 0/63 mm</t>
  </si>
  <si>
    <t xml:space="preserve">Dobava in vgradnja gramoza za tamponsko plast, zrnatosti od 0 do 63 mm, s komprimiranjem po slojih v deb. 20 - 30 cm do predpisane zbitosti in planiranje površine s točnostjo +- 1.0 cm. </t>
  </si>
  <si>
    <t>Jašek za dostop do predizoliranih pip</t>
  </si>
  <si>
    <t>Izdelava jaška premera Ø120 cm iz betonskih cevi, globine do 2 m za dostop do pedizoliranih pip.
Vključno z dobavo in montažo cevi, z vsemi zemeljskimi deli, AB temeljnim vencem in krovno ploščo d = 25 cm (C25/30 - armatura, opaž, beton).
Dno jaška ne sme sloneti na predizoliranih ceveh!</t>
  </si>
  <si>
    <t>Pokrov jaška Ø80 cm - PURATOR tip D400 P-TOP Strong 800, EN124, artikel P11400D-1F800, brez napisa. 
LTŽ pokrov na betonskem prstanu se namesti po montaži strojnih elementov - odprtina mora biti na mestu, ki omogoča nemoten dostop v jašek.</t>
  </si>
  <si>
    <t>Vgradnja izvlečne lestve iz nerjavečega jekla kvadratnega profila dim. 40x40 mm. Prečke iz perforirane pločevine proti zdrsu, širina nastopne ploskve 35 cm, raster perforacije 2 cm. Lestev, pritrjena na steno, naj bo od stene jaška odmaknjena 10 cm zaradi nastopa. Izvlečni del lestve se namesti pred osnovno lestev, da je omogočen izvlek tik ob LTŽ okvirju - svetla odprtina za vstop v jašek naj bo čim večja.
Vključno z montažnim materialom.</t>
  </si>
  <si>
    <t>Zazidava zidu - predizolirane cevi</t>
  </si>
  <si>
    <t>Zazidava armiranobetonskega, kamnitega ali opečnatega zunanjega zidu pri vstopu novega predizoliranega vročevoda v obstoječi objekt. Pri tem se vgradi zidno tesnilo.
Odvoz odpadnega materiala na stalno deponijo. 
Z vsemi manipulacijami in potrebnim materialom.</t>
  </si>
  <si>
    <t>Zidni preboj - kamniti zid</t>
  </si>
  <si>
    <t xml:space="preserve">Izdelava zidnega preboja za prehod cevi v kamnitem zunanjem ali notranjem zidu, odvoz odpadnega materiala na stalno deponijo. Po montaži cevi zazidava preboja, vključno z ometom, izolacijskim materialom - Izotekt T4 in zaščito izolacije ter pleskanje površine zazidane odprtine z notranjo zidno barvo. </t>
  </si>
  <si>
    <t>Dimenzija preboja: Š/V/G=0,8 / 0,4 / 0,3 m</t>
  </si>
  <si>
    <t>Dimenzija preboja: Š/V/G=0,8 / 0,35 / 0,12 m - BC jašek</t>
  </si>
  <si>
    <t>Prehod za pešce in osebna vozila</t>
  </si>
  <si>
    <t xml:space="preserve">zdelava, vzdrževanje med gradnjo in odstranitev začasnih lesenih prehodov širine 3.0 za pešce in motorna osebna vozila do nosilnosti 2000 kg, z zaščitno ograjo na obeh straneh prehoda in signalizacijo v skladu z veljavnimi predpisi. Izvajalec mora predložiti ustrezni statični izračun prehoda. </t>
  </si>
  <si>
    <t>Prehod za osebna in tovorna vozila 16 t</t>
  </si>
  <si>
    <t xml:space="preserve">Izdelava, vzdrževanje med gradnjo in odstranitev začasnih prehodov (mostov) širine do 7,0 m za motorna vozila ter tovornjaake do nosilnosti 16 t, z zaščitno ograjo na obeh straneh prehoda in signalizacijo v skladu z veljavnimi predpisi. Izvajalec mora predložiti ustrezni statični izračun prehoda. </t>
  </si>
  <si>
    <t>Prehod za osebna in tovorna vozila 40 t</t>
  </si>
  <si>
    <t xml:space="preserve">Izdelava, vzdrževanje med gradnjo in odstranitev začasnih prehodov širine 7,0 m za motorna osebna vozila ter tovornjake do nosilnosti 40 t, z zaščitno ograjo na obeh straneh prehoda in signalizacijo v skladu z veljavnimi predpisi. Izvajalec mora predložiti ustrezni statični izračun prehoda. </t>
  </si>
  <si>
    <t>VROČEVODNO OMREŽJE NA OBMOČJU JARŠKE ULICE 10</t>
  </si>
  <si>
    <t>III</t>
  </si>
  <si>
    <t>B - VROČEVODNI PRIKLJUČKI</t>
  </si>
  <si>
    <t>JARŠKA ULICA 10</t>
  </si>
  <si>
    <t>P3304</t>
  </si>
  <si>
    <t xml:space="preserve">S K U P A J - B : </t>
  </si>
  <si>
    <t>VROČEVOD P3304, DN80</t>
  </si>
  <si>
    <t>Jarška cesta - IZS</t>
  </si>
  <si>
    <t>Prometni znak</t>
  </si>
  <si>
    <t>Odstranitev prometnega znaka, obvestilne table, z deponiranjem ob trasi, zavarovanje pred poškodbo in ponovna postavitev.</t>
  </si>
  <si>
    <t>Kovinski stebriček</t>
  </si>
  <si>
    <t>Odstranitev kovinskega stebrička ali stojala, deponiranje ob trasi, zavarovanje pred poškodbo in ponovna postavitev.</t>
  </si>
  <si>
    <t>Živa meja</t>
  </si>
  <si>
    <t>Izkop žive meje višine do 2,0 m z nakladanjem na kamion in z odvozom na deponijo, vključno s pristojbino in ponovna zasaditev žive meje.</t>
  </si>
  <si>
    <t>Asfalt - vgradnja pločnik širine do 2,0 m - 5 cm</t>
  </si>
  <si>
    <t>asfaltbeton: vezana obrabno zaporna plast AC 8 surf B 70/100 A5, d = 5 cm</t>
  </si>
  <si>
    <t>Granitne kocke - obroba</t>
  </si>
  <si>
    <t>Rušenje obrobe iz granitnih kock vseh vrst, s čiščenjem, odlaganjem na deponijo ob gradbišču in ponovna vgradnja na betonsko podlago C 12/15 (0,05m3/m).</t>
  </si>
  <si>
    <t xml:space="preserve">Kombinirani izkop jarka za cevovod v terenu III-V kategorije, globine do 2,0 m z direktnim nakladanjem na kamion. </t>
  </si>
  <si>
    <t>Strojno nakladanje na kamion</t>
  </si>
  <si>
    <t>Strojno nakladanje obstoječega izkopanega materiala iz začasne deponije na kamion.</t>
  </si>
  <si>
    <t>Odvoz in dovoz materiala</t>
  </si>
  <si>
    <t>Odvoz in dovoz izkopanega materiala, z vsemi manipulacijami na oz. iz začasne deponije, vključno s pristojbino.</t>
  </si>
  <si>
    <t>Odstranitev obstoječih krovnih plošč (upoštevati tudi dovaritev 4 kom dvižnih zank na ploščo, fi 22 mm), odvozom na začasno deponijo, vključno s pristojbino, čiščenje ter pregled sten in plošč na lokaciji.Polaganje saniranih plošč nazaj v ležišča ( uporabiti je neskrčljivo malto napr. EX-45 K ).Pred polaganjem hidroizolacije je treba vse neravnine izravnati s finocementno malto. Hidroizolacija : betonsko površino plošč je treba najprej premazati z Ibitolom, nato po vsej površini privariti 2 ( dva ) sloja, napr. Izotekt t= 4,0 mm - 2,3 m2/m. Izolirati  je treba tudi zunaji stik med steno in ploščo, vsaj 20 cm pod naležno površino. Sledi vgradnja dodatne zaščite hidroizolacije s točkovno folijo, napr. Tefond - Isostud, 2,3 m2/m ter vgradnja peščene zaščite  d= 5 cm s peskom zrnavosti 0-10 mm, 1,5 m2/m.</t>
  </si>
  <si>
    <t>250x120 - deb. 19cm in vel. 280 x 100 cm</t>
  </si>
  <si>
    <t>100X60 - deb. 13cm in vel. 124 x 100 cm</t>
  </si>
  <si>
    <t>Izdelava in polaganje novih krovnih plošč v ležišča (uporabiti je neskrčljivo malto napr. EX-45 K). Pred polaganjem hidroizolacije je treba vse neravnine izravnati s finocementno malto. Hidroizolacija : betonsko površino plošč je treba najprej premazati z Ibitolom, nato po vsej površini privariti 2 (dva) sloja, npr. Izotekt t= 4,0 mm - 2,5 m2/m. Izolirati  je treba tudi zunaji stik med steno in ploščo, vsaj 20 cm pod naležno površino. Sledi vgradnja dodatne zaščite hidroizolacije s točkovno folijo, napr.Tefond- Isostud, 2,5 m2/m ter vgradnja peščene zaščite  d= 5 cm s peskom zrnavosti 0-10 mm, 1,5 m2/m.</t>
  </si>
  <si>
    <t>Zapolnitev vrzeli med AB pokrovi kinet</t>
  </si>
  <si>
    <t>Izvedba enostranskega ( zgubljenega ) opaža - 1,3 m2. Betoniranje vrzeli z C35/45 - 0,33 m3 in 70 kg GA 240/360. Dobava in namestitev zaščitne plošče iz plinobetona , napr. Ytong dimenzije d=0,2m, š= 0,6m, l=3,75 m z oblikovanjem. Stike med ploščami in stenami kinete je potrebno na celotni trasi kinete izravnati s finocementno malto.Obračun po kosu.</t>
  </si>
  <si>
    <r>
      <t>Dobava in polaganje PE mikrocevi za polaganje optičnih vlaken dim.</t>
    </r>
    <r>
      <rPr>
        <b/>
        <sz val="10"/>
        <rFont val="Arial"/>
        <family val="2"/>
        <charset val="238"/>
      </rPr>
      <t>16/12 mm</t>
    </r>
    <r>
      <rPr>
        <sz val="10"/>
        <rFont val="Arial"/>
        <family val="2"/>
        <charset val="238"/>
      </rPr>
      <t>, položena v zemljo zunaj vročevodne kinete (ob kineti), vključno s postavitvijo betonskega jaška fi60. V betonskem jašku se pusti 2 m zaščitne cevi, za izvedbo zaključka in navezavo naprej.</t>
    </r>
  </si>
  <si>
    <t>D/G=0,2/0,3 m</t>
  </si>
  <si>
    <t>Obbetoniranje LŽ kape</t>
  </si>
  <si>
    <t>Dobava in postavitev in obbetoniranje litoželezne kape  na višino nivelete asfalta, z obbetoniranjem, vsemi pomožnimi deli in materialom</t>
  </si>
  <si>
    <t>Prečni prekop vozišča - betoniranje</t>
  </si>
  <si>
    <t>Betoniranje prečnih prekopov vozišča debeline d=30cm+10cm z betonom C 12/15 (po posebnem detajlu prečnega prekopa vozišča). Dobava in polaganje PVC folije pri betoniranju prečnega prehoda vozišča.</t>
  </si>
  <si>
    <t>Prečni prekop vozišča - rušenje betona</t>
  </si>
  <si>
    <t>Rušenje betonskega sloja nad PVC folijo na prečnih prekopih, debeline do 10 cm in odvozom na deponijo izvajalca.</t>
  </si>
  <si>
    <t>R  E K A P I T U L A C I J A</t>
  </si>
  <si>
    <t>zap. št.</t>
  </si>
  <si>
    <t>OBJEKT</t>
  </si>
  <si>
    <t>vrednost                                               ( v EUR )</t>
  </si>
  <si>
    <t>S K U P A J :</t>
  </si>
  <si>
    <t>brez davka na dodano vrednost</t>
  </si>
  <si>
    <t>Podpis odgovorne osebe ponudnika :</t>
  </si>
  <si>
    <t>Mesto pečata :</t>
  </si>
  <si>
    <t>1.1.1</t>
  </si>
  <si>
    <t>1.1.2</t>
  </si>
  <si>
    <t>1.1.3</t>
  </si>
  <si>
    <t>1.1.4</t>
  </si>
  <si>
    <t>1.1.5</t>
  </si>
  <si>
    <t>1.</t>
  </si>
  <si>
    <t>1.1</t>
  </si>
  <si>
    <t xml:space="preserve"> 2.1</t>
  </si>
  <si>
    <t>2.1.1</t>
  </si>
  <si>
    <t>2.0</t>
  </si>
  <si>
    <t>2.1</t>
  </si>
  <si>
    <t>3.1 GRADBENA DELA</t>
  </si>
  <si>
    <t>3.1</t>
  </si>
  <si>
    <t>3.0</t>
  </si>
  <si>
    <r>
      <t>Izdelava kinete vel. 170 x 90 cm. Betoniranje podložnega betona MB 10, deb. 10 cm; 0,2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/m. Dobava in polaganje armatur za kineto; ... kg/m. Betoniranje dna in sten kinete z betonom C 25/30.; 0,57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/m. Izdelava in odstranitev dvostranskega opaža sten kinete; 4 m2/m. Dobava in polaganje krovnih plošč za ravni del in zavoje kinete iz betona C 25/30. Zalitje vseh stikov in odkrušenih mest s plastificirano - akrilno malto. Izdelava hidroizolacije nad krovnimi površinami z eno plastjo Izotekta T4 na predhodni premaz Ibitola. Izdelava zaščitnega sloja nad izolacijo deb. 5 cm s peskom zrnatosti od 0 do 10 mm; 2 m2/m.</t>
    </r>
  </si>
  <si>
    <r>
      <t>Izdelava kinete vel. 220 x 90 cm. Betoniranje podložnega betona MB 10, deb. 10 cm;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/m. Dobava in polaganje armatur za kineto; ... kg/m. Betoniranje dna in sten kinete z betonom C 25/30.; 0,65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/m. Izdelava in odstranitev dvostranskega opaža sten kinete; 4 m2/m. Dobava in polaganje krovnih plošč za ravni del in zavoje kinete iz betona C 25/30. Zalitje vseh stikov in odkrušenih mest s plastificirano - akrilno malto. Izdelava hidroizolacije nad krovnimi površinami z eno plastjo Izotekta T4 na predhodni premaz Ibitola. Izdelava zaščitnega sloja nad izolacijo deb. 5 cm s peskom zrnatosti od 0 do 10 mm; 2,5 m2/m.</t>
    </r>
  </si>
  <si>
    <t>Izvede Energetika Ljubljana.</t>
  </si>
  <si>
    <t>Geodetski posnetki s kartiranjem. Izvede Energetika Ljubljana.</t>
  </si>
  <si>
    <t>Ponovna geodetska izmera mesta in postavitev ustrezne označbe. Izvede Energetika Ljubljana.</t>
  </si>
  <si>
    <t>30III434/173 Vročevodni priključek za Bežigrajsko petko</t>
  </si>
  <si>
    <t>30III434/172 Gradnja vročevodnega priključka Jarška 10 a, b</t>
  </si>
  <si>
    <t>30III-716-00 Obnova vročevoda po Verovškovi ulici, Drenikova- TOŠ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</si>
</sst>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SIT&quot;_-;\-* #,##0.00\ &quot;SIT&quot;_-;_-* &quot;-&quot;??\ &quot;SIT&quot;_-;_-@_-"/>
    <numFmt numFmtId="165" formatCode=";;;"/>
    <numFmt numFmtId="166" formatCode="0.0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0"/>
      <color rgb="FF002060"/>
      <name val="Arial"/>
      <family val="2"/>
      <charset val="238"/>
    </font>
    <font>
      <b/>
      <sz val="10"/>
      <color rgb="FF00206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b/>
      <u/>
      <sz val="20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 applyNumberForma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</cellStyleXfs>
  <cellXfs count="295">
    <xf numFmtId="0" fontId="0" fillId="0" borderId="0" xfId="0"/>
    <xf numFmtId="0" fontId="3" fillId="0" borderId="0" xfId="0" applyFont="1" applyFill="1" applyProtection="1"/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4" fontId="3" fillId="0" borderId="6" xfId="2" applyNumberFormat="1" applyFont="1" applyFill="1" applyBorder="1" applyAlignment="1" applyProtection="1">
      <alignment horizontal="right" vertical="center"/>
    </xf>
    <xf numFmtId="4" fontId="4" fillId="0" borderId="6" xfId="2" applyNumberFormat="1" applyFont="1" applyFill="1" applyBorder="1" applyAlignment="1" applyProtection="1">
      <alignment horizontal="right"/>
    </xf>
    <xf numFmtId="0" fontId="4" fillId="3" borderId="6" xfId="13" applyFont="1" applyFill="1" applyBorder="1" applyAlignment="1" applyProtection="1">
      <alignment horizontal="center" vertical="center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4" fontId="4" fillId="0" borderId="6" xfId="13" applyNumberFormat="1" applyFont="1" applyFill="1" applyBorder="1" applyAlignment="1" applyProtection="1">
      <alignment horizontal="right" vertical="center"/>
    </xf>
    <xf numFmtId="4" fontId="4" fillId="0" borderId="0" xfId="2" applyNumberFormat="1" applyFont="1" applyFill="1" applyBorder="1" applyAlignment="1" applyProtection="1">
      <alignment horizontal="right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Fill="1" applyBorder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5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6" fillId="0" borderId="2" xfId="0" applyNumberFormat="1" applyFont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4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4" fontId="3" fillId="0" borderId="16" xfId="0" applyNumberFormat="1" applyFont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4" fontId="3" fillId="0" borderId="2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vertical="top"/>
    </xf>
    <xf numFmtId="4" fontId="6" fillId="0" borderId="0" xfId="0" applyNumberFormat="1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right" vertical="top"/>
    </xf>
    <xf numFmtId="0" fontId="3" fillId="0" borderId="0" xfId="3" applyFont="1" applyBorder="1" applyAlignment="1" applyProtection="1">
      <alignment horizontal="center"/>
    </xf>
    <xf numFmtId="4" fontId="3" fillId="0" borderId="0" xfId="3" applyNumberFormat="1" applyFont="1" applyBorder="1" applyAlignment="1" applyProtection="1">
      <alignment horizontal="right"/>
    </xf>
    <xf numFmtId="0" fontId="3" fillId="0" borderId="0" xfId="3" applyFont="1" applyBorder="1" applyAlignment="1" applyProtection="1">
      <alignment horizontal="right"/>
    </xf>
    <xf numFmtId="0" fontId="3" fillId="0" borderId="0" xfId="9" applyFont="1" applyFill="1" applyBorder="1" applyAlignment="1" applyProtection="1">
      <alignment horizontal="left" vertical="top" wrapText="1"/>
    </xf>
    <xf numFmtId="4" fontId="6" fillId="0" borderId="0" xfId="0" applyNumberFormat="1" applyFont="1" applyFill="1" applyBorder="1" applyAlignment="1" applyProtection="1">
      <alignment horizontal="right"/>
    </xf>
    <xf numFmtId="9" fontId="3" fillId="0" borderId="0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/>
    </xf>
    <xf numFmtId="0" fontId="4" fillId="0" borderId="3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vertical="top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0" fontId="4" fillId="0" borderId="0" xfId="3" applyFont="1" applyFill="1" applyBorder="1" applyAlignment="1" applyProtection="1">
      <alignment horizontal="left" vertical="top"/>
    </xf>
    <xf numFmtId="0" fontId="4" fillId="0" borderId="0" xfId="4" applyFont="1" applyFill="1" applyBorder="1" applyAlignment="1" applyProtection="1">
      <alignment horizontal="left" vertical="top"/>
    </xf>
    <xf numFmtId="0" fontId="4" fillId="0" borderId="0" xfId="6" applyFont="1" applyFill="1" applyBorder="1" applyAlignment="1" applyProtection="1">
      <alignment horizontal="left" vertical="top"/>
    </xf>
    <xf numFmtId="0" fontId="3" fillId="0" borderId="0" xfId="6" applyFont="1" applyFill="1" applyBorder="1" applyAlignment="1" applyProtection="1">
      <alignment horizontal="left" vertical="top" wrapText="1"/>
    </xf>
    <xf numFmtId="0" fontId="3" fillId="0" borderId="1" xfId="6" applyFont="1" applyFill="1" applyBorder="1" applyAlignment="1" applyProtection="1">
      <alignment horizontal="left" vertical="top" wrapText="1"/>
    </xf>
    <xf numFmtId="0" fontId="3" fillId="0" borderId="2" xfId="6" applyFont="1" applyFill="1" applyBorder="1" applyAlignment="1" applyProtection="1">
      <alignment horizontal="left" vertical="top" wrapText="1"/>
    </xf>
    <xf numFmtId="0" fontId="4" fillId="0" borderId="0" xfId="7" applyFont="1" applyFill="1" applyBorder="1" applyAlignment="1" applyProtection="1">
      <alignment horizontal="left" vertical="top"/>
    </xf>
    <xf numFmtId="0" fontId="4" fillId="0" borderId="0" xfId="9" applyFont="1" applyFill="1" applyBorder="1" applyAlignment="1" applyProtection="1">
      <alignment horizontal="left" vertical="top"/>
    </xf>
    <xf numFmtId="0" fontId="4" fillId="0" borderId="0" xfId="10" applyFont="1" applyFill="1" applyBorder="1" applyAlignment="1" applyProtection="1">
      <alignment horizontal="left" vertical="top" wrapText="1"/>
    </xf>
    <xf numFmtId="0" fontId="3" fillId="0" borderId="0" xfId="10" applyFont="1" applyFill="1" applyBorder="1" applyAlignment="1" applyProtection="1">
      <alignment horizontal="left" vertical="top" wrapText="1"/>
    </xf>
    <xf numFmtId="0" fontId="3" fillId="0" borderId="1" xfId="10" applyFont="1" applyFill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10" fillId="0" borderId="2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top" wrapText="1"/>
    </xf>
    <xf numFmtId="0" fontId="4" fillId="0" borderId="0" xfId="1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top" wrapText="1"/>
    </xf>
    <xf numFmtId="9" fontId="3" fillId="0" borderId="1" xfId="0" applyNumberFormat="1" applyFont="1" applyFill="1" applyBorder="1" applyAlignment="1" applyProtection="1">
      <alignment horizontal="center"/>
    </xf>
    <xf numFmtId="4" fontId="6" fillId="0" borderId="2" xfId="0" applyNumberFormat="1" applyFont="1" applyFill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/>
    </xf>
    <xf numFmtId="0" fontId="4" fillId="0" borderId="2" xfId="0" applyFont="1" applyFill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4" fillId="0" borderId="1" xfId="0" applyFont="1" applyFill="1" applyBorder="1" applyAlignment="1" applyProtection="1">
      <alignment horizontal="center" vertical="top"/>
    </xf>
    <xf numFmtId="165" fontId="4" fillId="0" borderId="0" xfId="0" applyNumberFormat="1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3" fillId="0" borderId="0" xfId="0" applyFont="1" applyAlignment="1" applyProtection="1">
      <alignment vertical="top"/>
      <protection locked="0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1" fontId="4" fillId="0" borderId="0" xfId="0" applyNumberFormat="1" applyFont="1" applyAlignment="1" applyProtection="1">
      <alignment horizontal="right" vertical="top"/>
    </xf>
    <xf numFmtId="1" fontId="4" fillId="0" borderId="17" xfId="0" applyNumberFormat="1" applyFont="1" applyBorder="1" applyAlignment="1" applyProtection="1">
      <alignment horizontal="center" vertical="center" textRotation="90"/>
    </xf>
    <xf numFmtId="1" fontId="3" fillId="0" borderId="2" xfId="0" applyNumberFormat="1" applyFont="1" applyBorder="1" applyAlignment="1" applyProtection="1">
      <alignment horizontal="right" vertical="top"/>
    </xf>
    <xf numFmtId="1" fontId="3" fillId="0" borderId="0" xfId="0" applyNumberFormat="1" applyFont="1" applyBorder="1" applyAlignment="1" applyProtection="1">
      <alignment horizontal="right" vertical="top"/>
    </xf>
    <xf numFmtId="1" fontId="3" fillId="0" borderId="0" xfId="0" applyNumberFormat="1" applyFont="1" applyFill="1" applyBorder="1" applyAlignment="1" applyProtection="1">
      <alignment horizontal="right"/>
    </xf>
    <xf numFmtId="1" fontId="3" fillId="0" borderId="1" xfId="0" applyNumberFormat="1" applyFont="1" applyFill="1" applyBorder="1" applyAlignment="1" applyProtection="1">
      <alignment horizontal="right"/>
    </xf>
    <xf numFmtId="1" fontId="3" fillId="0" borderId="2" xfId="0" applyNumberFormat="1" applyFont="1" applyFill="1" applyBorder="1" applyAlignment="1" applyProtection="1">
      <alignment horizontal="right"/>
    </xf>
    <xf numFmtId="1" fontId="6" fillId="0" borderId="0" xfId="0" applyNumberFormat="1" applyFont="1" applyFill="1" applyBorder="1" applyAlignment="1" applyProtection="1">
      <alignment horizontal="right"/>
    </xf>
    <xf numFmtId="1" fontId="6" fillId="0" borderId="1" xfId="0" applyNumberFormat="1" applyFont="1" applyFill="1" applyBorder="1" applyAlignment="1" applyProtection="1">
      <alignment horizontal="right"/>
    </xf>
    <xf numFmtId="1" fontId="3" fillId="0" borderId="3" xfId="0" applyNumberFormat="1" applyFont="1" applyFill="1" applyBorder="1" applyAlignment="1" applyProtection="1">
      <alignment horizontal="right" vertical="top"/>
    </xf>
    <xf numFmtId="1" fontId="3" fillId="0" borderId="0" xfId="0" applyNumberFormat="1" applyFont="1" applyAlignment="1" applyProtection="1">
      <alignment horizontal="right" vertical="top"/>
    </xf>
    <xf numFmtId="166" fontId="3" fillId="0" borderId="0" xfId="0" applyNumberFormat="1" applyFont="1" applyFill="1" applyBorder="1" applyAlignment="1" applyProtection="1">
      <alignment horizontal="right"/>
    </xf>
    <xf numFmtId="0" fontId="15" fillId="0" borderId="0" xfId="0" applyFont="1" applyFill="1" applyBorder="1" applyAlignment="1" applyProtection="1">
      <alignment horizontal="left" vertical="top" wrapText="1"/>
    </xf>
    <xf numFmtId="0" fontId="14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2" xfId="0" applyFont="1" applyFill="1" applyBorder="1" applyAlignment="1" applyProtection="1">
      <alignment horizontal="right" vertical="top"/>
    </xf>
    <xf numFmtId="0" fontId="4" fillId="0" borderId="2" xfId="0" applyFont="1" applyFill="1" applyBorder="1" applyAlignment="1" applyProtection="1">
      <alignment horizontal="left" vertical="top"/>
    </xf>
    <xf numFmtId="1" fontId="3" fillId="0" borderId="2" xfId="0" applyNumberFormat="1" applyFont="1" applyFill="1" applyBorder="1" applyAlignment="1" applyProtection="1">
      <alignment horizontal="right" vertical="top"/>
    </xf>
    <xf numFmtId="4" fontId="4" fillId="0" borderId="2" xfId="0" applyNumberFormat="1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left" vertical="top"/>
    </xf>
    <xf numFmtId="1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left" vertical="top" wrapText="1"/>
    </xf>
    <xf numFmtId="0" fontId="8" fillId="0" borderId="0" xfId="0" applyFont="1" applyAlignment="1">
      <alignment vertical="center"/>
    </xf>
    <xf numFmtId="0" fontId="3" fillId="0" borderId="0" xfId="0" applyFont="1"/>
    <xf numFmtId="0" fontId="4" fillId="3" borderId="6" xfId="13" applyFont="1" applyFill="1" applyBorder="1" applyAlignment="1">
      <alignment horizontal="center" vertical="center"/>
    </xf>
    <xf numFmtId="0" fontId="4" fillId="3" borderId="6" xfId="13" applyFont="1" applyFill="1" applyBorder="1" applyAlignment="1">
      <alignment horizontal="center" vertical="center" wrapText="1"/>
    </xf>
    <xf numFmtId="0" fontId="4" fillId="0" borderId="6" xfId="13" applyFont="1" applyBorder="1" applyAlignment="1">
      <alignment horizontal="center" vertical="center"/>
    </xf>
    <xf numFmtId="4" fontId="4" fillId="0" borderId="6" xfId="13" applyNumberFormat="1" applyFont="1" applyBorder="1" applyAlignment="1">
      <alignment horizontal="right" vertical="center"/>
    </xf>
    <xf numFmtId="16" fontId="4" fillId="0" borderId="6" xfId="13" applyNumberFormat="1" applyFont="1" applyBorder="1" applyAlignment="1">
      <alignment horizontal="center" vertical="center"/>
    </xf>
    <xf numFmtId="0" fontId="4" fillId="0" borderId="11" xfId="13" applyFont="1" applyBorder="1" applyAlignment="1">
      <alignment horizontal="center" vertical="center"/>
    </xf>
    <xf numFmtId="0" fontId="4" fillId="0" borderId="11" xfId="13" applyFont="1" applyBorder="1" applyAlignment="1">
      <alignment vertical="center" wrapText="1"/>
    </xf>
    <xf numFmtId="0" fontId="3" fillId="0" borderId="11" xfId="13" applyFont="1" applyBorder="1" applyAlignment="1">
      <alignment vertical="center" wrapText="1"/>
    </xf>
    <xf numFmtId="4" fontId="4" fillId="0" borderId="11" xfId="13" applyNumberFormat="1" applyFont="1" applyBorder="1" applyAlignment="1">
      <alignment horizontal="right" vertical="center"/>
    </xf>
    <xf numFmtId="0" fontId="4" fillId="0" borderId="12" xfId="0" applyFont="1" applyBorder="1"/>
    <xf numFmtId="0" fontId="5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center" wrapText="1"/>
    </xf>
    <xf numFmtId="0" fontId="20" fillId="0" borderId="19" xfId="0" applyFont="1" applyBorder="1" applyAlignment="1">
      <alignment vertical="center" wrapText="1"/>
    </xf>
    <xf numFmtId="0" fontId="20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" fontId="5" fillId="0" borderId="2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18" fillId="0" borderId="0" xfId="0" applyFont="1"/>
    <xf numFmtId="4" fontId="8" fillId="0" borderId="26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0" borderId="16" xfId="0" applyNumberFormat="1" applyFont="1" applyFill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vertical="top"/>
    </xf>
    <xf numFmtId="4" fontId="3" fillId="0" borderId="3" xfId="0" applyNumberFormat="1" applyFont="1" applyFill="1" applyBorder="1" applyAlignment="1" applyProtection="1">
      <alignment horizontal="right"/>
    </xf>
    <xf numFmtId="0" fontId="17" fillId="0" borderId="0" xfId="0" applyFont="1" applyAlignment="1" applyProtection="1">
      <alignment vertical="top"/>
    </xf>
    <xf numFmtId="165" fontId="4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Alignment="1" applyProtection="1">
      <alignment horizontal="right"/>
    </xf>
    <xf numFmtId="0" fontId="3" fillId="0" borderId="0" xfId="0" applyFont="1" applyAlignment="1" applyProtection="1">
      <alignment horizontal="left" vertical="top" wrapText="1"/>
    </xf>
    <xf numFmtId="2" fontId="3" fillId="0" borderId="0" xfId="0" applyNumberFormat="1" applyFont="1" applyAlignment="1" applyProtection="1">
      <alignment horizontal="right"/>
    </xf>
    <xf numFmtId="0" fontId="4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left" vertical="top" wrapText="1"/>
    </xf>
    <xf numFmtId="2" fontId="3" fillId="0" borderId="1" xfId="0" applyNumberFormat="1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horizontal="left" vertical="top" wrapText="1"/>
    </xf>
    <xf numFmtId="2" fontId="3" fillId="0" borderId="2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right"/>
    </xf>
    <xf numFmtId="0" fontId="3" fillId="0" borderId="2" xfId="0" applyFont="1" applyBorder="1" applyAlignment="1" applyProtection="1">
      <alignment horizontal="right"/>
    </xf>
    <xf numFmtId="0" fontId="4" fillId="0" borderId="0" xfId="3" applyFont="1" applyAlignment="1" applyProtection="1">
      <alignment horizontal="left" vertical="top"/>
    </xf>
    <xf numFmtId="0" fontId="3" fillId="0" borderId="0" xfId="3" applyFont="1" applyAlignment="1" applyProtection="1">
      <alignment horizontal="center"/>
    </xf>
    <xf numFmtId="4" fontId="3" fillId="0" borderId="0" xfId="3" applyNumberFormat="1" applyFont="1" applyAlignment="1" applyProtection="1">
      <alignment horizontal="right"/>
    </xf>
    <xf numFmtId="0" fontId="3" fillId="0" borderId="0" xfId="3" applyFont="1" applyAlignment="1" applyProtection="1">
      <alignment horizontal="right"/>
    </xf>
    <xf numFmtId="0" fontId="4" fillId="0" borderId="0" xfId="4" applyFont="1" applyAlignment="1" applyProtection="1">
      <alignment horizontal="left" vertical="top"/>
    </xf>
    <xf numFmtId="0" fontId="4" fillId="0" borderId="0" xfId="5" applyFont="1" applyAlignment="1" applyProtection="1">
      <alignment horizontal="left" vertical="top" wrapText="1"/>
    </xf>
    <xf numFmtId="0" fontId="4" fillId="0" borderId="0" xfId="6" applyFont="1" applyAlignment="1" applyProtection="1">
      <alignment horizontal="left" vertical="top"/>
    </xf>
    <xf numFmtId="0" fontId="3" fillId="0" borderId="0" xfId="6" applyFont="1" applyAlignment="1" applyProtection="1">
      <alignment horizontal="left" vertical="top" wrapText="1"/>
    </xf>
    <xf numFmtId="0" fontId="3" fillId="0" borderId="1" xfId="6" applyFont="1" applyBorder="1" applyAlignment="1" applyProtection="1">
      <alignment horizontal="left" vertical="top" wrapText="1"/>
    </xf>
    <xf numFmtId="0" fontId="3" fillId="0" borderId="2" xfId="6" applyFont="1" applyBorder="1" applyAlignment="1" applyProtection="1">
      <alignment horizontal="left" vertical="top" wrapText="1"/>
    </xf>
    <xf numFmtId="0" fontId="4" fillId="0" borderId="0" xfId="7" applyFont="1" applyAlignment="1" applyProtection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left" vertical="top" wrapText="1"/>
    </xf>
    <xf numFmtId="0" fontId="4" fillId="0" borderId="0" xfId="11" applyFont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top"/>
    </xf>
    <xf numFmtId="1" fontId="17" fillId="0" borderId="0" xfId="0" applyNumberFormat="1" applyFont="1" applyAlignment="1" applyProtection="1">
      <alignment vertical="top"/>
    </xf>
    <xf numFmtId="0" fontId="4" fillId="0" borderId="0" xfId="0" applyFont="1" applyAlignment="1" applyProtection="1">
      <alignment vertical="center" wrapText="1"/>
    </xf>
    <xf numFmtId="0" fontId="2" fillId="0" borderId="0" xfId="0" applyFont="1" applyProtection="1"/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0" fontId="3" fillId="0" borderId="18" xfId="0" applyFont="1" applyBorder="1" applyAlignment="1" applyProtection="1">
      <alignment horizontal="center"/>
    </xf>
    <xf numFmtId="4" fontId="6" fillId="0" borderId="0" xfId="0" applyNumberFormat="1" applyFont="1" applyAlignment="1" applyProtection="1">
      <alignment horizontal="right"/>
    </xf>
    <xf numFmtId="0" fontId="11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right"/>
    </xf>
    <xf numFmtId="9" fontId="3" fillId="0" borderId="0" xfId="0" applyNumberFormat="1" applyFont="1" applyAlignment="1" applyProtection="1">
      <alignment horizontal="center"/>
    </xf>
    <xf numFmtId="0" fontId="11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right"/>
    </xf>
    <xf numFmtId="9" fontId="3" fillId="0" borderId="1" xfId="0" applyNumberFormat="1" applyFont="1" applyBorder="1" applyAlignment="1" applyProtection="1">
      <alignment horizontal="center"/>
    </xf>
    <xf numFmtId="4" fontId="6" fillId="0" borderId="2" xfId="0" applyNumberFormat="1" applyFont="1" applyBorder="1" applyAlignment="1" applyProtection="1">
      <alignment horizontal="right"/>
    </xf>
    <xf numFmtId="0" fontId="4" fillId="0" borderId="3" xfId="0" applyFont="1" applyBorder="1" applyAlignment="1" applyProtection="1">
      <alignment horizontal="right" vertical="top"/>
    </xf>
    <xf numFmtId="0" fontId="4" fillId="0" borderId="3" xfId="0" applyFont="1" applyBorder="1" applyAlignment="1" applyProtection="1">
      <alignment horizontal="left" vertical="top"/>
    </xf>
    <xf numFmtId="0" fontId="3" fillId="0" borderId="3" xfId="0" applyFont="1" applyBorder="1" applyAlignment="1" applyProtection="1">
      <alignment horizontal="right" vertical="top"/>
    </xf>
    <xf numFmtId="0" fontId="3" fillId="0" borderId="3" xfId="0" applyFont="1" applyBorder="1" applyAlignment="1" applyProtection="1">
      <alignment horizontal="center" vertical="top"/>
    </xf>
    <xf numFmtId="4" fontId="4" fillId="0" borderId="3" xfId="0" applyNumberFormat="1" applyFont="1" applyBorder="1" applyAlignment="1" applyProtection="1">
      <alignment horizontal="right" vertical="top"/>
    </xf>
    <xf numFmtId="0" fontId="4" fillId="0" borderId="0" xfId="9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justify" vertical="top" wrapText="1"/>
    </xf>
    <xf numFmtId="0" fontId="8" fillId="0" borderId="0" xfId="0" applyFont="1" applyAlignment="1">
      <alignment vertical="center"/>
    </xf>
    <xf numFmtId="0" fontId="22" fillId="0" borderId="2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1" fillId="0" borderId="19" xfId="0" applyFont="1" applyBorder="1" applyAlignment="1">
      <alignment vertical="center" wrapText="1"/>
    </xf>
    <xf numFmtId="0" fontId="21" fillId="0" borderId="20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righ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  <xf numFmtId="0" fontId="4" fillId="0" borderId="6" xfId="13" applyFont="1" applyBorder="1" applyAlignment="1" applyProtection="1">
      <alignment horizontal="left" vertical="center" wrapText="1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16" fillId="0" borderId="0" xfId="0" applyFont="1" applyAlignment="1"/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righ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3" borderId="6" xfId="13" applyFont="1" applyFill="1" applyBorder="1" applyAlignment="1">
      <alignment horizontal="center" vertical="center" wrapText="1"/>
    </xf>
    <xf numFmtId="0" fontId="4" fillId="0" borderId="6" xfId="13" applyFont="1" applyBorder="1" applyAlignment="1">
      <alignment vertical="center" wrapText="1"/>
    </xf>
    <xf numFmtId="0" fontId="3" fillId="0" borderId="6" xfId="13" applyFont="1" applyBorder="1" applyAlignment="1">
      <alignment vertical="center" wrapText="1"/>
    </xf>
    <xf numFmtId="0" fontId="3" fillId="0" borderId="6" xfId="13" applyFont="1" applyBorder="1" applyAlignment="1">
      <alignment vertical="center"/>
    </xf>
    <xf numFmtId="0" fontId="4" fillId="0" borderId="0" xfId="0" applyFont="1" applyAlignment="1" applyProtection="1">
      <alignment vertical="top" wrapText="1"/>
    </xf>
  </cellXfs>
  <cellStyles count="15">
    <cellStyle name="Navadno" xfId="0" builtinId="0"/>
    <cellStyle name="Navadno 15" xfId="3" xr:uid="{00000000-0005-0000-0000-000001000000}"/>
    <cellStyle name="Navadno 16" xfId="4" xr:uid="{00000000-0005-0000-0000-000002000000}"/>
    <cellStyle name="Navadno 2 50" xfId="5" xr:uid="{00000000-0005-0000-0000-000003000000}"/>
    <cellStyle name="Navadno 49" xfId="6" xr:uid="{00000000-0005-0000-0000-000004000000}"/>
    <cellStyle name="Navadno 50" xfId="7" xr:uid="{00000000-0005-0000-0000-000005000000}"/>
    <cellStyle name="Navadno 51" xfId="11" xr:uid="{00000000-0005-0000-0000-000006000000}"/>
    <cellStyle name="Navadno 52" xfId="9" xr:uid="{00000000-0005-0000-0000-000007000000}"/>
    <cellStyle name="Navadno 53" xfId="10" xr:uid="{00000000-0005-0000-0000-000008000000}"/>
    <cellStyle name="Navadno 54" xfId="8" xr:uid="{00000000-0005-0000-0000-000009000000}"/>
    <cellStyle name="Navadno_POPIS DEL ZA GRADBENA DELA ILOVICA1" xfId="13" xr:uid="{00000000-0005-0000-0000-00000A000000}"/>
    <cellStyle name="Normal_N36023 (2)" xfId="1" xr:uid="{00000000-0005-0000-0000-00000B000000}"/>
    <cellStyle name="Pojasnjevalno besedilo 2" xfId="12" xr:uid="{00000000-0005-0000-0000-00000C000000}"/>
    <cellStyle name="Valuta" xfId="2" builtinId="4"/>
    <cellStyle name="Valuta 2" xfId="14" xr:uid="{00000000-0005-0000-0000-00000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27505-F931-4230-93C2-324D48189F03}">
  <sheetPr>
    <tabColor rgb="FFFF0000"/>
  </sheetPr>
  <dimension ref="A1:F15"/>
  <sheetViews>
    <sheetView tabSelected="1" zoomScaleNormal="100" zoomScaleSheetLayoutView="100" workbookViewId="0">
      <selection activeCell="C22" sqref="C22"/>
    </sheetView>
  </sheetViews>
  <sheetFormatPr defaultRowHeight="12.75" x14ac:dyDescent="0.2"/>
  <cols>
    <col min="1" max="1" width="7.85546875" customWidth="1"/>
    <col min="5" max="5" width="22.7109375" customWidth="1"/>
    <col min="6" max="6" width="24.140625" customWidth="1"/>
  </cols>
  <sheetData>
    <row r="1" spans="1:6" ht="26.25" x14ac:dyDescent="0.25">
      <c r="A1" s="160"/>
      <c r="B1" s="241" t="s">
        <v>264</v>
      </c>
      <c r="C1" s="241"/>
      <c r="D1" s="241"/>
      <c r="E1" s="241"/>
      <c r="F1" s="241"/>
    </row>
    <row r="2" spans="1:6" ht="15.75" thickBot="1" x14ac:dyDescent="0.3">
      <c r="A2" s="160"/>
      <c r="B2" s="161"/>
      <c r="C2" s="161"/>
      <c r="D2" s="161"/>
      <c r="E2" s="161"/>
      <c r="F2" s="161"/>
    </row>
    <row r="3" spans="1:6" ht="69.75" customHeight="1" thickBot="1" x14ac:dyDescent="0.25">
      <c r="A3" s="162" t="s">
        <v>265</v>
      </c>
      <c r="B3" s="242" t="s">
        <v>266</v>
      </c>
      <c r="C3" s="243"/>
      <c r="D3" s="243"/>
      <c r="E3" s="244"/>
      <c r="F3" s="163" t="s">
        <v>267</v>
      </c>
    </row>
    <row r="4" spans="1:6" ht="52.5" customHeight="1" thickBot="1" x14ac:dyDescent="0.25">
      <c r="A4" s="164">
        <v>1</v>
      </c>
      <c r="B4" s="245" t="s">
        <v>293</v>
      </c>
      <c r="C4" s="246"/>
      <c r="D4" s="246"/>
      <c r="E4" s="247"/>
      <c r="F4" s="165">
        <f>+ACL!G6</f>
        <v>0</v>
      </c>
    </row>
    <row r="5" spans="1:6" ht="52.5" customHeight="1" thickBot="1" x14ac:dyDescent="0.25">
      <c r="A5" s="164">
        <v>2</v>
      </c>
      <c r="B5" s="245" t="s">
        <v>291</v>
      </c>
      <c r="C5" s="246"/>
      <c r="D5" s="246"/>
      <c r="E5" s="247"/>
      <c r="F5" s="165">
        <f>+'Bežigrajska petka'!G6</f>
        <v>0</v>
      </c>
    </row>
    <row r="6" spans="1:6" ht="52.5" customHeight="1" thickBot="1" x14ac:dyDescent="0.25">
      <c r="A6" s="164">
        <v>3</v>
      </c>
      <c r="B6" s="245" t="s">
        <v>292</v>
      </c>
      <c r="C6" s="246"/>
      <c r="D6" s="246"/>
      <c r="E6" s="247"/>
      <c r="F6" s="165">
        <f>+'Jarška 10'!G6</f>
        <v>0</v>
      </c>
    </row>
    <row r="7" spans="1:6" ht="52.5" customHeight="1" x14ac:dyDescent="0.25">
      <c r="A7" s="166"/>
      <c r="B7" s="238" t="s">
        <v>268</v>
      </c>
      <c r="C7" s="238"/>
      <c r="D7" s="167"/>
      <c r="E7" s="167"/>
      <c r="F7" s="168">
        <f>SUM(F4:F6)</f>
        <v>0</v>
      </c>
    </row>
    <row r="8" spans="1:6" ht="12.75" customHeight="1" thickBot="1" x14ac:dyDescent="0.25">
      <c r="A8" s="169"/>
      <c r="B8" s="239" t="s">
        <v>269</v>
      </c>
      <c r="C8" s="239"/>
      <c r="D8" s="239"/>
      <c r="E8" s="170"/>
      <c r="F8" s="171"/>
    </row>
    <row r="9" spans="1:6" ht="15" x14ac:dyDescent="0.25">
      <c r="A9" s="160"/>
      <c r="B9" s="167"/>
      <c r="C9" s="167"/>
      <c r="D9" s="167"/>
      <c r="E9" s="167"/>
      <c r="F9" s="167"/>
    </row>
    <row r="10" spans="1:6" ht="15" x14ac:dyDescent="0.25">
      <c r="A10" s="160"/>
      <c r="B10" s="167"/>
      <c r="C10" s="167"/>
      <c r="D10" s="167"/>
      <c r="E10" s="167"/>
      <c r="F10" s="167"/>
    </row>
    <row r="11" spans="1:6" ht="15" x14ac:dyDescent="0.25">
      <c r="A11" s="160"/>
      <c r="B11" s="240" t="s">
        <v>270</v>
      </c>
      <c r="C11" s="240"/>
      <c r="D11" s="240"/>
      <c r="E11" s="240"/>
      <c r="F11" s="172" t="s">
        <v>271</v>
      </c>
    </row>
    <row r="12" spans="1:6" x14ac:dyDescent="0.2">
      <c r="A12" s="173"/>
      <c r="B12" s="141"/>
      <c r="C12" s="141"/>
      <c r="D12" s="141"/>
      <c r="E12" s="141"/>
      <c r="F12" s="141"/>
    </row>
    <row r="13" spans="1:6" x14ac:dyDescent="0.2">
      <c r="A13" s="173"/>
      <c r="B13" s="141"/>
      <c r="C13" s="141"/>
      <c r="D13" s="141"/>
      <c r="E13" s="141"/>
      <c r="F13" s="141"/>
    </row>
    <row r="14" spans="1:6" x14ac:dyDescent="0.2">
      <c r="A14" s="174"/>
    </row>
    <row r="15" spans="1:6" x14ac:dyDescent="0.2">
      <c r="A15" s="174"/>
    </row>
  </sheetData>
  <sheetProtection algorithmName="SHA-512" hashValue="9z/wgKeYaNT7OVvEvpYkemdWwqXGVQm/gytMCJK+fAVK5WgLlsElLqyRfMxjJcwc0k1OfylkkRAulGuxcRpXYg==" saltValue="6E8zaktWxJrJtEBNJLhvYw==" spinCount="100000" sheet="1" objects="1" scenarios="1"/>
  <mergeCells count="8">
    <mergeCell ref="B7:C7"/>
    <mergeCell ref="B8:D8"/>
    <mergeCell ref="B11:E11"/>
    <mergeCell ref="B1:F1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Header>&amp;LENERGETIKA LJUBLJANA d.o.o.&amp;RENLJ-SIR 281/25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B0169-E8E7-4965-85A4-D316DB883B37}">
  <sheetPr>
    <tabColor rgb="FF00B0F0"/>
  </sheetPr>
  <dimension ref="A1:G18"/>
  <sheetViews>
    <sheetView showGridLines="0" topLeftCell="A2" zoomScaleNormal="100" zoomScaleSheetLayoutView="100" workbookViewId="0">
      <selection activeCell="H40" sqref="H40"/>
    </sheetView>
  </sheetViews>
  <sheetFormatPr defaultColWidth="8.85546875" defaultRowHeight="12.75" x14ac:dyDescent="0.2"/>
  <cols>
    <col min="1" max="1" width="6.140625" style="141" customWidth="1"/>
    <col min="2" max="2" width="5.42578125" style="141" customWidth="1"/>
    <col min="3" max="3" width="34.42578125" style="141" customWidth="1"/>
    <col min="4" max="4" width="10" style="141" customWidth="1"/>
    <col min="5" max="5" width="9" style="141" customWidth="1"/>
    <col min="6" max="6" width="10.85546875" style="141" bestFit="1" customWidth="1"/>
    <col min="7" max="7" width="16.42578125" style="154" bestFit="1" customWidth="1"/>
    <col min="8" max="16384" width="8.85546875" style="141"/>
  </cols>
  <sheetData>
    <row r="1" spans="1:7" ht="27.2" customHeight="1" x14ac:dyDescent="0.2">
      <c r="A1" s="140" t="s">
        <v>3</v>
      </c>
      <c r="B1" s="140"/>
      <c r="C1" s="140"/>
      <c r="D1" s="140"/>
      <c r="E1" s="140"/>
      <c r="F1" s="140"/>
      <c r="G1" s="140"/>
    </row>
    <row r="2" spans="1:7" ht="15" customHeight="1" x14ac:dyDescent="0.2">
      <c r="A2" s="288" t="s">
        <v>174</v>
      </c>
      <c r="B2" s="288"/>
      <c r="C2" s="288"/>
      <c r="D2" s="288"/>
      <c r="E2" s="288"/>
      <c r="F2" s="288"/>
      <c r="G2" s="288"/>
    </row>
    <row r="3" spans="1:7" ht="15" customHeight="1" x14ac:dyDescent="0.2">
      <c r="A3" s="289" t="s">
        <v>227</v>
      </c>
      <c r="B3" s="288"/>
      <c r="C3" s="288"/>
      <c r="D3" s="288"/>
      <c r="E3" s="288"/>
      <c r="F3" s="288"/>
      <c r="G3" s="288"/>
    </row>
    <row r="4" spans="1:7" ht="15" customHeight="1" x14ac:dyDescent="0.2">
      <c r="A4" s="288"/>
      <c r="B4" s="288"/>
      <c r="C4" s="288"/>
      <c r="D4" s="288"/>
      <c r="E4" s="288"/>
      <c r="F4" s="288"/>
      <c r="G4" s="288"/>
    </row>
    <row r="5" spans="1:7" ht="25.5" x14ac:dyDescent="0.2">
      <c r="A5" s="142" t="s">
        <v>93</v>
      </c>
      <c r="B5" s="290" t="s">
        <v>7</v>
      </c>
      <c r="C5" s="290"/>
      <c r="D5" s="290"/>
      <c r="E5" s="290"/>
      <c r="F5" s="290"/>
      <c r="G5" s="143" t="s">
        <v>96</v>
      </c>
    </row>
    <row r="6" spans="1:7" x14ac:dyDescent="0.2">
      <c r="A6" s="144" t="s">
        <v>228</v>
      </c>
      <c r="B6" s="291" t="s">
        <v>229</v>
      </c>
      <c r="C6" s="292"/>
      <c r="D6" s="292"/>
      <c r="E6" s="292"/>
      <c r="F6" s="292"/>
      <c r="G6" s="145">
        <f>G18</f>
        <v>0</v>
      </c>
    </row>
    <row r="7" spans="1:7" ht="13.5" thickBot="1" x14ac:dyDescent="0.25">
      <c r="A7" s="147"/>
      <c r="B7" s="148"/>
      <c r="C7" s="149"/>
      <c r="D7" s="149"/>
      <c r="E7" s="149"/>
      <c r="F7" s="149"/>
      <c r="G7" s="150"/>
    </row>
    <row r="8" spans="1:7" x14ac:dyDescent="0.2">
      <c r="A8" s="151"/>
      <c r="B8" s="151"/>
      <c r="C8" s="151"/>
      <c r="D8" s="151"/>
      <c r="E8" s="151"/>
      <c r="F8" s="151"/>
      <c r="G8" s="151"/>
    </row>
    <row r="9" spans="1:7" ht="15.75" x14ac:dyDescent="0.25">
      <c r="A9" s="152" t="s">
        <v>283</v>
      </c>
      <c r="C9" s="153"/>
      <c r="D9" s="153"/>
    </row>
    <row r="10" spans="1:7" x14ac:dyDescent="0.2">
      <c r="A10" s="159"/>
      <c r="B10" s="159"/>
      <c r="C10" s="159"/>
      <c r="D10" s="159"/>
      <c r="E10" s="159"/>
      <c r="F10" s="159"/>
      <c r="G10" s="10"/>
    </row>
    <row r="11" spans="1:7" x14ac:dyDescent="0.2">
      <c r="A11" s="279" t="s">
        <v>229</v>
      </c>
      <c r="B11" s="280"/>
      <c r="C11" s="280"/>
      <c r="D11" s="280"/>
      <c r="E11" s="280"/>
      <c r="F11" s="280"/>
      <c r="G11" s="281"/>
    </row>
    <row r="12" spans="1:7" ht="25.5" customHeight="1" x14ac:dyDescent="0.2">
      <c r="A12" s="282" t="s">
        <v>40</v>
      </c>
      <c r="B12" s="284" t="s">
        <v>103</v>
      </c>
      <c r="C12" s="285"/>
      <c r="D12" s="284" t="s">
        <v>104</v>
      </c>
      <c r="E12" s="285"/>
      <c r="F12" s="155" t="s">
        <v>105</v>
      </c>
      <c r="G12" s="155" t="s">
        <v>4</v>
      </c>
    </row>
    <row r="13" spans="1:7" x14ac:dyDescent="0.2">
      <c r="A13" s="283"/>
      <c r="B13" s="286"/>
      <c r="C13" s="287"/>
      <c r="D13" s="286"/>
      <c r="E13" s="287"/>
      <c r="F13" s="156" t="s">
        <v>5</v>
      </c>
      <c r="G13" s="156" t="s">
        <v>36</v>
      </c>
    </row>
    <row r="14" spans="1:7" x14ac:dyDescent="0.2">
      <c r="A14" s="157" t="s">
        <v>284</v>
      </c>
      <c r="B14" s="274" t="s">
        <v>230</v>
      </c>
      <c r="C14" s="275"/>
      <c r="D14" s="276" t="s">
        <v>231</v>
      </c>
      <c r="E14" s="277"/>
      <c r="F14" s="158">
        <v>124</v>
      </c>
      <c r="G14" s="4">
        <f>'VROČEVOD P3304_GD'!F282</f>
        <v>0</v>
      </c>
    </row>
    <row r="15" spans="1:7" x14ac:dyDescent="0.2">
      <c r="A15" s="157"/>
      <c r="B15" s="274"/>
      <c r="C15" s="275"/>
      <c r="D15" s="276"/>
      <c r="E15" s="277"/>
      <c r="F15" s="158"/>
      <c r="G15" s="4"/>
    </row>
    <row r="16" spans="1:7" x14ac:dyDescent="0.2">
      <c r="A16" s="157"/>
      <c r="B16" s="274"/>
      <c r="C16" s="275"/>
      <c r="D16" s="276"/>
      <c r="E16" s="277"/>
      <c r="F16" s="158"/>
      <c r="G16" s="4"/>
    </row>
    <row r="17" spans="1:7" x14ac:dyDescent="0.2">
      <c r="A17" s="157"/>
      <c r="B17" s="274"/>
      <c r="C17" s="275"/>
      <c r="D17" s="276"/>
      <c r="E17" s="277"/>
      <c r="F17" s="158"/>
      <c r="G17" s="4"/>
    </row>
    <row r="18" spans="1:7" x14ac:dyDescent="0.2">
      <c r="A18" s="278" t="s">
        <v>232</v>
      </c>
      <c r="B18" s="278"/>
      <c r="C18" s="278"/>
      <c r="D18" s="278"/>
      <c r="E18" s="278"/>
      <c r="F18" s="278"/>
      <c r="G18" s="5">
        <f>SUM(G14:G17)</f>
        <v>0</v>
      </c>
    </row>
  </sheetData>
  <sheetProtection algorithmName="SHA-512" hashValue="oei2HFgtwZgFRjVwtFOGN0jmyt5DOo4e/Py4hpqv4TqAikS35vBHge4lSOyKAiDv06uGTJwTTHH4Wf/UOZFfjA==" saltValue="KcRDPTUFgy7iA1yDPvWcSA==" spinCount="100000" sheet="1" objects="1" scenarios="1"/>
  <mergeCells count="17">
    <mergeCell ref="A12:A13"/>
    <mergeCell ref="B12:C13"/>
    <mergeCell ref="D12:E13"/>
    <mergeCell ref="A2:G2"/>
    <mergeCell ref="A3:G4"/>
    <mergeCell ref="B5:F5"/>
    <mergeCell ref="B6:F6"/>
    <mergeCell ref="A11:G11"/>
    <mergeCell ref="B17:C17"/>
    <mergeCell ref="D17:E17"/>
    <mergeCell ref="A18:F18"/>
    <mergeCell ref="B14:C14"/>
    <mergeCell ref="D14:E14"/>
    <mergeCell ref="B15:C15"/>
    <mergeCell ref="D15:E15"/>
    <mergeCell ref="B16:C16"/>
    <mergeCell ref="D16:E1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d.o.o.&amp;RENLJ-SIR 281/25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E4761-969A-4E3C-A627-A0E5E6D8FD5B}">
  <sheetPr>
    <tabColor rgb="FF00B0F0"/>
  </sheetPr>
  <dimension ref="A1:F282"/>
  <sheetViews>
    <sheetView topLeftCell="A19" zoomScaleNormal="100" zoomScaleSheetLayoutView="100" workbookViewId="0">
      <selection activeCell="E29" sqref="E29"/>
    </sheetView>
  </sheetViews>
  <sheetFormatPr defaultColWidth="9.140625" defaultRowHeight="12.75" x14ac:dyDescent="0.2"/>
  <cols>
    <col min="1" max="1" width="5.7109375" style="25" customWidth="1"/>
    <col min="2" max="2" width="50.7109375" style="69" customWidth="1"/>
    <col min="3" max="3" width="7.7109375" style="28" customWidth="1"/>
    <col min="4" max="4" width="4.7109375" style="29" customWidth="1"/>
    <col min="5" max="5" width="10.85546875" style="27" customWidth="1"/>
    <col min="6" max="6" width="12.7109375" style="28" customWidth="1"/>
    <col min="7" max="16384" width="9.140625" style="29"/>
  </cols>
  <sheetData>
    <row r="1" spans="1:6" x14ac:dyDescent="0.2">
      <c r="A1" s="24" t="s">
        <v>285</v>
      </c>
      <c r="B1" s="62" t="s">
        <v>6</v>
      </c>
      <c r="C1" s="25"/>
      <c r="D1" s="26"/>
    </row>
    <row r="2" spans="1:6" x14ac:dyDescent="0.2">
      <c r="A2" s="24" t="s">
        <v>284</v>
      </c>
      <c r="B2" s="62" t="s">
        <v>7</v>
      </c>
      <c r="C2" s="25"/>
      <c r="D2" s="26"/>
    </row>
    <row r="3" spans="1:6" x14ac:dyDescent="0.2">
      <c r="A3" s="24"/>
      <c r="B3" s="62" t="s">
        <v>233</v>
      </c>
      <c r="C3" s="25"/>
      <c r="D3" s="26"/>
    </row>
    <row r="4" spans="1:6" x14ac:dyDescent="0.2">
      <c r="A4" s="24"/>
      <c r="B4" s="62" t="s">
        <v>234</v>
      </c>
      <c r="C4" s="25"/>
      <c r="D4" s="26"/>
    </row>
    <row r="5" spans="1:6" ht="76.5" x14ac:dyDescent="0.2">
      <c r="A5" s="111" t="s">
        <v>0</v>
      </c>
      <c r="B5" s="112" t="s">
        <v>30</v>
      </c>
      <c r="C5" s="113" t="s">
        <v>8</v>
      </c>
      <c r="D5" s="113" t="s">
        <v>9</v>
      </c>
      <c r="E5" s="114" t="s">
        <v>34</v>
      </c>
      <c r="F5" s="114" t="s">
        <v>35</v>
      </c>
    </row>
    <row r="6" spans="1:6" x14ac:dyDescent="0.2">
      <c r="A6" s="95">
        <v>1</v>
      </c>
      <c r="B6" s="63"/>
      <c r="C6" s="30"/>
      <c r="D6" s="31"/>
      <c r="E6" s="32"/>
      <c r="F6" s="30"/>
    </row>
    <row r="7" spans="1:6" x14ac:dyDescent="0.2">
      <c r="A7" s="180"/>
      <c r="B7" s="62" t="s">
        <v>107</v>
      </c>
    </row>
    <row r="8" spans="1:6" x14ac:dyDescent="0.2">
      <c r="A8" s="180"/>
      <c r="B8" s="294" t="s">
        <v>106</v>
      </c>
      <c r="C8" s="294"/>
      <c r="D8" s="294"/>
      <c r="E8" s="294"/>
      <c r="F8" s="294"/>
    </row>
    <row r="9" spans="1:6" x14ac:dyDescent="0.2">
      <c r="A9" s="180"/>
      <c r="B9" s="294"/>
      <c r="C9" s="294"/>
      <c r="D9" s="294"/>
      <c r="E9" s="294"/>
      <c r="F9" s="294"/>
    </row>
    <row r="10" spans="1:6" x14ac:dyDescent="0.2">
      <c r="A10" s="180"/>
    </row>
    <row r="11" spans="1:6" x14ac:dyDescent="0.2">
      <c r="A11" s="95"/>
      <c r="B11" s="63"/>
      <c r="C11" s="30"/>
      <c r="D11" s="31"/>
      <c r="E11" s="32"/>
      <c r="F11" s="30"/>
    </row>
    <row r="12" spans="1:6" x14ac:dyDescent="0.2">
      <c r="A12" s="181">
        <f>COUNT(A6+1)</f>
        <v>1</v>
      </c>
      <c r="B12" s="182" t="s">
        <v>10</v>
      </c>
      <c r="C12" s="183"/>
      <c r="D12" s="184"/>
      <c r="E12" s="185"/>
      <c r="F12" s="185"/>
    </row>
    <row r="13" spans="1:6" ht="38.25" x14ac:dyDescent="0.2">
      <c r="A13" s="181"/>
      <c r="B13" s="186" t="s">
        <v>185</v>
      </c>
      <c r="C13" s="183"/>
      <c r="D13" s="184"/>
      <c r="E13" s="185"/>
      <c r="F13" s="185"/>
    </row>
    <row r="14" spans="1:6" ht="14.25" x14ac:dyDescent="0.2">
      <c r="A14" s="181"/>
      <c r="B14" s="186" t="s">
        <v>288</v>
      </c>
      <c r="C14" s="187">
        <v>124</v>
      </c>
      <c r="D14" s="184" t="s">
        <v>33</v>
      </c>
      <c r="E14" s="176"/>
      <c r="F14" s="185">
        <f>C14*E14</f>
        <v>0</v>
      </c>
    </row>
    <row r="15" spans="1:6" x14ac:dyDescent="0.2">
      <c r="A15" s="188"/>
      <c r="B15" s="189"/>
      <c r="C15" s="190"/>
      <c r="D15" s="72"/>
      <c r="E15" s="73"/>
      <c r="F15" s="73"/>
    </row>
    <row r="16" spans="1:6" x14ac:dyDescent="0.2">
      <c r="A16" s="191"/>
      <c r="B16" s="192"/>
      <c r="C16" s="193"/>
      <c r="D16" s="194"/>
      <c r="E16" s="195"/>
      <c r="F16" s="195"/>
    </row>
    <row r="17" spans="1:6" x14ac:dyDescent="0.2">
      <c r="A17" s="181">
        <f>COUNT($A$12:A16)+1</f>
        <v>2</v>
      </c>
      <c r="B17" s="182" t="s">
        <v>235</v>
      </c>
      <c r="C17" s="187"/>
      <c r="D17" s="184"/>
      <c r="E17" s="185"/>
      <c r="F17" s="185"/>
    </row>
    <row r="18" spans="1:6" ht="38.25" x14ac:dyDescent="0.2">
      <c r="A18" s="181"/>
      <c r="B18" s="186" t="s">
        <v>236</v>
      </c>
      <c r="C18" s="187"/>
      <c r="D18" s="184"/>
      <c r="E18" s="185"/>
      <c r="F18" s="185"/>
    </row>
    <row r="19" spans="1:6" x14ac:dyDescent="0.2">
      <c r="A19" s="181"/>
      <c r="B19" s="186"/>
      <c r="C19" s="187">
        <v>1</v>
      </c>
      <c r="D19" s="184" t="s">
        <v>1</v>
      </c>
      <c r="E19" s="44"/>
      <c r="F19" s="185">
        <f>C19*E19</f>
        <v>0</v>
      </c>
    </row>
    <row r="20" spans="1:6" x14ac:dyDescent="0.2">
      <c r="A20" s="188"/>
      <c r="B20" s="189"/>
      <c r="C20" s="190"/>
      <c r="D20" s="72"/>
      <c r="E20" s="73"/>
      <c r="F20" s="73"/>
    </row>
    <row r="21" spans="1:6" x14ac:dyDescent="0.2">
      <c r="A21" s="191"/>
      <c r="B21" s="192"/>
      <c r="C21" s="193"/>
      <c r="D21" s="194"/>
      <c r="E21" s="195"/>
      <c r="F21" s="195"/>
    </row>
    <row r="22" spans="1:6" x14ac:dyDescent="0.2">
      <c r="A22" s="181">
        <f>COUNT($A$12:A18)+1</f>
        <v>3</v>
      </c>
      <c r="B22" s="182" t="s">
        <v>186</v>
      </c>
      <c r="C22" s="187"/>
      <c r="D22" s="184"/>
      <c r="E22" s="185"/>
      <c r="F22" s="185"/>
    </row>
    <row r="23" spans="1:6" ht="89.25" x14ac:dyDescent="0.2">
      <c r="A23" s="181"/>
      <c r="B23" s="186" t="s">
        <v>187</v>
      </c>
      <c r="C23" s="187"/>
      <c r="D23" s="184"/>
      <c r="E23" s="185"/>
      <c r="F23" s="185"/>
    </row>
    <row r="24" spans="1:6" x14ac:dyDescent="0.2">
      <c r="A24" s="181"/>
      <c r="B24" s="186"/>
      <c r="C24" s="187">
        <v>1</v>
      </c>
      <c r="D24" s="184" t="s">
        <v>1</v>
      </c>
      <c r="E24" s="44"/>
      <c r="F24" s="185">
        <f>E24*C24</f>
        <v>0</v>
      </c>
    </row>
    <row r="25" spans="1:6" x14ac:dyDescent="0.2">
      <c r="A25" s="188"/>
      <c r="B25" s="189"/>
      <c r="C25" s="190"/>
      <c r="D25" s="72"/>
      <c r="E25" s="73"/>
      <c r="F25" s="196"/>
    </row>
    <row r="26" spans="1:6" x14ac:dyDescent="0.2">
      <c r="A26" s="103"/>
      <c r="B26" s="63"/>
      <c r="C26" s="193"/>
      <c r="D26" s="31"/>
      <c r="E26" s="32"/>
      <c r="F26" s="30"/>
    </row>
    <row r="27" spans="1:6" x14ac:dyDescent="0.2">
      <c r="A27" s="181">
        <f>COUNT($A$12:A26)+1</f>
        <v>4</v>
      </c>
      <c r="B27" s="182" t="s">
        <v>237</v>
      </c>
      <c r="C27" s="187"/>
      <c r="D27" s="184"/>
      <c r="E27" s="185"/>
      <c r="F27" s="183"/>
    </row>
    <row r="28" spans="1:6" ht="25.5" x14ac:dyDescent="0.2">
      <c r="A28" s="181"/>
      <c r="B28" s="186" t="s">
        <v>238</v>
      </c>
      <c r="C28" s="187"/>
      <c r="D28" s="184"/>
      <c r="E28" s="185"/>
      <c r="F28" s="183"/>
    </row>
    <row r="29" spans="1:6" x14ac:dyDescent="0.2">
      <c r="A29" s="181"/>
      <c r="B29" s="186"/>
      <c r="C29" s="187">
        <v>1</v>
      </c>
      <c r="D29" s="184" t="s">
        <v>1</v>
      </c>
      <c r="E29" s="44"/>
      <c r="F29" s="185">
        <f>C29*E29</f>
        <v>0</v>
      </c>
    </row>
    <row r="30" spans="1:6" x14ac:dyDescent="0.2">
      <c r="A30" s="181"/>
      <c r="B30" s="186"/>
      <c r="C30" s="187"/>
      <c r="D30" s="184"/>
      <c r="E30" s="185"/>
      <c r="F30" s="185"/>
    </row>
    <row r="31" spans="1:6" x14ac:dyDescent="0.2">
      <c r="A31" s="191"/>
      <c r="B31" s="192"/>
      <c r="C31" s="193"/>
      <c r="D31" s="194"/>
      <c r="E31" s="195"/>
      <c r="F31" s="197"/>
    </row>
    <row r="32" spans="1:6" x14ac:dyDescent="0.2">
      <c r="A32" s="181">
        <f>COUNT($A$12:A31)+1</f>
        <v>5</v>
      </c>
      <c r="B32" s="182" t="s">
        <v>14</v>
      </c>
      <c r="C32" s="187"/>
      <c r="D32" s="184"/>
      <c r="E32" s="185"/>
      <c r="F32" s="183"/>
    </row>
    <row r="33" spans="1:6" ht="38.25" x14ac:dyDescent="0.2">
      <c r="A33" s="181"/>
      <c r="B33" s="186" t="s">
        <v>32</v>
      </c>
      <c r="C33" s="187"/>
      <c r="D33" s="184"/>
      <c r="E33" s="185"/>
      <c r="F33" s="183"/>
    </row>
    <row r="34" spans="1:6" ht="14.25" x14ac:dyDescent="0.2">
      <c r="A34" s="181"/>
      <c r="B34" s="186"/>
      <c r="C34" s="187">
        <v>14</v>
      </c>
      <c r="D34" s="184" t="s">
        <v>33</v>
      </c>
      <c r="E34" s="44"/>
      <c r="F34" s="185">
        <f>C34*E34</f>
        <v>0</v>
      </c>
    </row>
    <row r="35" spans="1:6" x14ac:dyDescent="0.2">
      <c r="A35" s="188"/>
      <c r="B35" s="189"/>
      <c r="C35" s="190"/>
      <c r="D35" s="72"/>
      <c r="E35" s="73"/>
      <c r="F35" s="73"/>
    </row>
    <row r="36" spans="1:6" x14ac:dyDescent="0.2">
      <c r="A36" s="191"/>
      <c r="B36" s="192"/>
      <c r="C36" s="193"/>
      <c r="D36" s="194"/>
      <c r="E36" s="195"/>
      <c r="F36" s="197"/>
    </row>
    <row r="37" spans="1:6" ht="25.5" x14ac:dyDescent="0.2">
      <c r="A37" s="181">
        <f>COUNT($A$12:A36)+1</f>
        <v>6</v>
      </c>
      <c r="B37" s="182" t="s">
        <v>47</v>
      </c>
      <c r="C37" s="187"/>
      <c r="D37" s="184"/>
      <c r="E37" s="185"/>
      <c r="F37" s="183"/>
    </row>
    <row r="38" spans="1:6" ht="51" x14ac:dyDescent="0.2">
      <c r="A38" s="181"/>
      <c r="B38" s="186" t="s">
        <v>48</v>
      </c>
      <c r="C38" s="187"/>
      <c r="D38" s="184"/>
      <c r="E38" s="185"/>
      <c r="F38" s="183"/>
    </row>
    <row r="39" spans="1:6" ht="14.25" x14ac:dyDescent="0.2">
      <c r="A39" s="181"/>
      <c r="B39" s="186"/>
      <c r="C39" s="187">
        <v>310</v>
      </c>
      <c r="D39" s="184" t="s">
        <v>39</v>
      </c>
      <c r="E39" s="44"/>
      <c r="F39" s="185">
        <f>C39*E39</f>
        <v>0</v>
      </c>
    </row>
    <row r="40" spans="1:6" x14ac:dyDescent="0.2">
      <c r="A40" s="188"/>
      <c r="B40" s="189"/>
      <c r="C40" s="190"/>
      <c r="D40" s="72"/>
      <c r="E40" s="73"/>
      <c r="F40" s="73"/>
    </row>
    <row r="41" spans="1:6" x14ac:dyDescent="0.2">
      <c r="A41" s="191"/>
      <c r="B41" s="192"/>
      <c r="C41" s="193"/>
      <c r="D41" s="194"/>
      <c r="E41" s="195"/>
      <c r="F41" s="197"/>
    </row>
    <row r="42" spans="1:6" x14ac:dyDescent="0.2">
      <c r="A42" s="181">
        <f>COUNT($A$12:A41)+1</f>
        <v>7</v>
      </c>
      <c r="B42" s="198" t="s">
        <v>49</v>
      </c>
      <c r="C42" s="187"/>
      <c r="D42" s="199"/>
      <c r="E42" s="200"/>
      <c r="F42" s="201"/>
    </row>
    <row r="43" spans="1:6" ht="51" x14ac:dyDescent="0.2">
      <c r="A43" s="181"/>
      <c r="B43" s="186" t="s">
        <v>50</v>
      </c>
      <c r="C43" s="187"/>
      <c r="D43" s="199"/>
      <c r="E43" s="200"/>
      <c r="F43" s="200"/>
    </row>
    <row r="44" spans="1:6" ht="14.25" x14ac:dyDescent="0.2">
      <c r="A44" s="181"/>
      <c r="B44" s="186"/>
      <c r="C44" s="187">
        <v>25</v>
      </c>
      <c r="D44" s="184" t="s">
        <v>33</v>
      </c>
      <c r="E44" s="44"/>
      <c r="F44" s="185">
        <f>E44*C44</f>
        <v>0</v>
      </c>
    </row>
    <row r="45" spans="1:6" x14ac:dyDescent="0.2">
      <c r="A45" s="188"/>
      <c r="B45" s="189"/>
      <c r="C45" s="190"/>
      <c r="D45" s="72"/>
      <c r="E45" s="73"/>
      <c r="F45" s="73"/>
    </row>
    <row r="46" spans="1:6" x14ac:dyDescent="0.2">
      <c r="A46" s="191"/>
      <c r="B46" s="192"/>
      <c r="C46" s="193"/>
      <c r="D46" s="194"/>
      <c r="E46" s="195"/>
      <c r="F46" s="197"/>
    </row>
    <row r="47" spans="1:6" x14ac:dyDescent="0.2">
      <c r="A47" s="181">
        <f>COUNT($A$12:A46)+1</f>
        <v>8</v>
      </c>
      <c r="B47" s="202" t="s">
        <v>51</v>
      </c>
      <c r="C47" s="187"/>
      <c r="D47" s="184"/>
      <c r="E47" s="185"/>
      <c r="F47" s="183"/>
    </row>
    <row r="48" spans="1:6" ht="63.75" x14ac:dyDescent="0.2">
      <c r="A48" s="181"/>
      <c r="B48" s="186" t="s">
        <v>52</v>
      </c>
      <c r="C48" s="187"/>
      <c r="D48" s="184"/>
      <c r="E48" s="185"/>
      <c r="F48" s="183"/>
    </row>
    <row r="49" spans="1:6" x14ac:dyDescent="0.2">
      <c r="A49" s="181"/>
      <c r="B49" s="186"/>
      <c r="C49" s="187"/>
      <c r="D49" s="184"/>
      <c r="E49" s="185"/>
      <c r="F49" s="183"/>
    </row>
    <row r="50" spans="1:6" ht="14.25" x14ac:dyDescent="0.2">
      <c r="A50" s="181"/>
      <c r="B50" s="186"/>
      <c r="C50" s="187">
        <v>15</v>
      </c>
      <c r="D50" s="184" t="s">
        <v>33</v>
      </c>
      <c r="E50" s="44"/>
      <c r="F50" s="185">
        <f>E50*C50</f>
        <v>0</v>
      </c>
    </row>
    <row r="51" spans="1:6" x14ac:dyDescent="0.2">
      <c r="A51" s="188"/>
      <c r="B51" s="189"/>
      <c r="C51" s="190"/>
      <c r="D51" s="72"/>
      <c r="E51" s="73"/>
      <c r="F51" s="73"/>
    </row>
    <row r="52" spans="1:6" x14ac:dyDescent="0.2">
      <c r="A52" s="191"/>
      <c r="B52" s="192"/>
      <c r="C52" s="193"/>
      <c r="D52" s="194"/>
      <c r="E52" s="195"/>
      <c r="F52" s="197"/>
    </row>
    <row r="53" spans="1:6" x14ac:dyDescent="0.2">
      <c r="A53" s="181">
        <f>COUNT($A$12:A52)+1</f>
        <v>9</v>
      </c>
      <c r="B53" s="204" t="s">
        <v>53</v>
      </c>
      <c r="C53" s="187"/>
      <c r="D53" s="184"/>
      <c r="E53" s="185"/>
      <c r="F53" s="183"/>
    </row>
    <row r="54" spans="1:6" ht="63.75" x14ac:dyDescent="0.2">
      <c r="A54" s="181"/>
      <c r="B54" s="186" t="s">
        <v>54</v>
      </c>
      <c r="C54" s="187"/>
      <c r="D54" s="184"/>
      <c r="E54" s="185"/>
      <c r="F54" s="183"/>
    </row>
    <row r="55" spans="1:6" ht="14.25" x14ac:dyDescent="0.2">
      <c r="A55" s="181"/>
      <c r="B55" s="205"/>
      <c r="C55" s="187">
        <v>6</v>
      </c>
      <c r="D55" s="184" t="s">
        <v>33</v>
      </c>
      <c r="E55" s="44"/>
      <c r="F55" s="185">
        <f>E55*C55</f>
        <v>0</v>
      </c>
    </row>
    <row r="56" spans="1:6" x14ac:dyDescent="0.2">
      <c r="A56" s="188"/>
      <c r="B56" s="206"/>
      <c r="C56" s="190"/>
      <c r="D56" s="72"/>
      <c r="E56" s="73"/>
      <c r="F56" s="73"/>
    </row>
    <row r="57" spans="1:6" x14ac:dyDescent="0.2">
      <c r="A57" s="191"/>
      <c r="B57" s="207"/>
      <c r="C57" s="193"/>
      <c r="D57" s="194"/>
      <c r="E57" s="195"/>
      <c r="F57" s="195"/>
    </row>
    <row r="58" spans="1:6" x14ac:dyDescent="0.2">
      <c r="A58" s="181">
        <f>COUNT($A$12:A57)+1</f>
        <v>10</v>
      </c>
      <c r="B58" s="208" t="s">
        <v>55</v>
      </c>
      <c r="C58" s="187"/>
      <c r="D58" s="184"/>
      <c r="E58" s="185"/>
      <c r="F58" s="185"/>
    </row>
    <row r="59" spans="1:6" ht="63.75" x14ac:dyDescent="0.2">
      <c r="A59" s="181"/>
      <c r="B59" s="186" t="s">
        <v>56</v>
      </c>
      <c r="C59" s="187"/>
      <c r="D59" s="184"/>
      <c r="E59" s="185"/>
      <c r="F59" s="185"/>
    </row>
    <row r="60" spans="1:6" ht="14.25" x14ac:dyDescent="0.2">
      <c r="A60" s="181"/>
      <c r="B60" s="205"/>
      <c r="C60" s="187">
        <v>6</v>
      </c>
      <c r="D60" s="184" t="s">
        <v>33</v>
      </c>
      <c r="E60" s="44"/>
      <c r="F60" s="185">
        <f>E60*C60</f>
        <v>0</v>
      </c>
    </row>
    <row r="61" spans="1:6" x14ac:dyDescent="0.2">
      <c r="A61" s="188"/>
      <c r="B61" s="206"/>
      <c r="C61" s="190"/>
      <c r="D61" s="72"/>
      <c r="E61" s="73"/>
      <c r="F61" s="73"/>
    </row>
    <row r="62" spans="1:6" x14ac:dyDescent="0.2">
      <c r="A62" s="191"/>
      <c r="B62" s="192"/>
      <c r="C62" s="193"/>
      <c r="D62" s="194"/>
      <c r="E62" s="195"/>
      <c r="F62" s="197"/>
    </row>
    <row r="63" spans="1:6" x14ac:dyDescent="0.2">
      <c r="A63" s="181">
        <f>COUNT($A$12:A62)+1</f>
        <v>11</v>
      </c>
      <c r="B63" s="235" t="s">
        <v>57</v>
      </c>
      <c r="C63" s="187"/>
      <c r="D63" s="184"/>
      <c r="E63" s="185"/>
      <c r="F63" s="183"/>
    </row>
    <row r="64" spans="1:6" ht="51" x14ac:dyDescent="0.2">
      <c r="A64" s="181"/>
      <c r="B64" s="186" t="s">
        <v>58</v>
      </c>
      <c r="C64" s="187"/>
      <c r="D64" s="184"/>
      <c r="E64" s="185"/>
      <c r="F64" s="183"/>
    </row>
    <row r="65" spans="1:6" ht="14.25" x14ac:dyDescent="0.2">
      <c r="A65" s="181"/>
      <c r="B65" s="186"/>
      <c r="C65" s="187">
        <v>45</v>
      </c>
      <c r="D65" s="184" t="s">
        <v>39</v>
      </c>
      <c r="E65" s="44"/>
      <c r="F65" s="185">
        <f>C65*E65</f>
        <v>0</v>
      </c>
    </row>
    <row r="66" spans="1:6" x14ac:dyDescent="0.2">
      <c r="A66" s="188"/>
      <c r="B66" s="189"/>
      <c r="C66" s="190"/>
      <c r="D66" s="72"/>
      <c r="E66" s="73"/>
      <c r="F66" s="73"/>
    </row>
    <row r="67" spans="1:6" x14ac:dyDescent="0.2">
      <c r="A67" s="191"/>
      <c r="B67" s="192"/>
      <c r="C67" s="193"/>
      <c r="D67" s="194"/>
      <c r="E67" s="195"/>
      <c r="F67" s="195"/>
    </row>
    <row r="68" spans="1:6" x14ac:dyDescent="0.2">
      <c r="A68" s="181">
        <f>COUNT($A$12:A67)+1</f>
        <v>12</v>
      </c>
      <c r="B68" s="182" t="s">
        <v>239</v>
      </c>
      <c r="C68" s="187"/>
      <c r="D68" s="184"/>
      <c r="E68" s="185"/>
      <c r="F68" s="185"/>
    </row>
    <row r="69" spans="1:6" ht="38.25" x14ac:dyDescent="0.2">
      <c r="A69" s="181"/>
      <c r="B69" s="186" t="s">
        <v>240</v>
      </c>
      <c r="C69" s="187"/>
      <c r="D69" s="184"/>
      <c r="E69" s="185"/>
      <c r="F69" s="185"/>
    </row>
    <row r="70" spans="1:6" ht="14.25" x14ac:dyDescent="0.2">
      <c r="A70" s="209"/>
      <c r="B70" s="186"/>
      <c r="C70" s="187">
        <v>12</v>
      </c>
      <c r="D70" s="184" t="s">
        <v>33</v>
      </c>
      <c r="E70" s="44"/>
      <c r="F70" s="185">
        <f>C70*E70</f>
        <v>0</v>
      </c>
    </row>
    <row r="71" spans="1:6" x14ac:dyDescent="0.2">
      <c r="A71" s="102"/>
      <c r="B71" s="189"/>
      <c r="C71" s="190"/>
      <c r="D71" s="72"/>
      <c r="E71" s="73"/>
      <c r="F71" s="73"/>
    </row>
    <row r="72" spans="1:6" x14ac:dyDescent="0.2">
      <c r="A72" s="103"/>
      <c r="B72" s="192"/>
      <c r="C72" s="193"/>
      <c r="D72" s="194"/>
      <c r="E72" s="195"/>
      <c r="F72" s="197"/>
    </row>
    <row r="73" spans="1:6" x14ac:dyDescent="0.2">
      <c r="A73" s="181">
        <f>COUNT($A$12:A72)+1</f>
        <v>13</v>
      </c>
      <c r="B73" s="182" t="s">
        <v>192</v>
      </c>
      <c r="C73" s="187"/>
      <c r="D73" s="184"/>
      <c r="E73" s="185"/>
      <c r="F73" s="183"/>
    </row>
    <row r="74" spans="1:6" ht="38.25" x14ac:dyDescent="0.2">
      <c r="A74" s="209"/>
      <c r="B74" s="186" t="s">
        <v>193</v>
      </c>
      <c r="C74" s="187"/>
      <c r="D74" s="184"/>
      <c r="E74" s="185"/>
      <c r="F74" s="183"/>
    </row>
    <row r="75" spans="1:6" ht="14.25" x14ac:dyDescent="0.2">
      <c r="A75" s="209"/>
      <c r="B75" s="186"/>
      <c r="C75" s="187">
        <v>98</v>
      </c>
      <c r="D75" s="184" t="s">
        <v>39</v>
      </c>
      <c r="E75" s="44"/>
      <c r="F75" s="185">
        <f>C75*E75</f>
        <v>0</v>
      </c>
    </row>
    <row r="76" spans="1:6" x14ac:dyDescent="0.2">
      <c r="A76" s="102"/>
      <c r="B76" s="189"/>
      <c r="C76" s="190"/>
      <c r="D76" s="72"/>
      <c r="E76" s="73"/>
      <c r="F76" s="73"/>
    </row>
    <row r="77" spans="1:6" x14ac:dyDescent="0.2">
      <c r="A77" s="103"/>
      <c r="B77" s="192"/>
      <c r="C77" s="193"/>
      <c r="D77" s="194"/>
      <c r="E77" s="195"/>
      <c r="F77" s="197"/>
    </row>
    <row r="78" spans="1:6" x14ac:dyDescent="0.2">
      <c r="A78" s="181">
        <f>COUNT($A$12:A77)+1</f>
        <v>14</v>
      </c>
      <c r="B78" s="182" t="s">
        <v>12</v>
      </c>
      <c r="C78" s="187"/>
      <c r="D78" s="184"/>
      <c r="E78" s="185"/>
      <c r="F78" s="183"/>
    </row>
    <row r="79" spans="1:6" ht="38.25" x14ac:dyDescent="0.2">
      <c r="A79" s="209"/>
      <c r="B79" s="186" t="s">
        <v>27</v>
      </c>
      <c r="C79" s="187"/>
      <c r="D79" s="184"/>
      <c r="E79" s="185"/>
      <c r="F79" s="183"/>
    </row>
    <row r="80" spans="1:6" ht="14.25" x14ac:dyDescent="0.2">
      <c r="A80" s="209"/>
      <c r="B80" s="186"/>
      <c r="C80" s="187">
        <v>156</v>
      </c>
      <c r="D80" s="184" t="s">
        <v>39</v>
      </c>
      <c r="E80" s="44"/>
      <c r="F80" s="185">
        <f>C80*E80</f>
        <v>0</v>
      </c>
    </row>
    <row r="81" spans="1:6" x14ac:dyDescent="0.2">
      <c r="A81" s="102"/>
      <c r="B81" s="189"/>
      <c r="C81" s="190"/>
      <c r="D81" s="72"/>
      <c r="E81" s="73"/>
      <c r="F81" s="73"/>
    </row>
    <row r="82" spans="1:6" x14ac:dyDescent="0.2">
      <c r="A82" s="103"/>
      <c r="B82" s="192"/>
      <c r="C82" s="193"/>
      <c r="D82" s="194"/>
      <c r="E82" s="195"/>
      <c r="F82" s="197"/>
    </row>
    <row r="83" spans="1:6" x14ac:dyDescent="0.2">
      <c r="A83" s="181">
        <f>COUNT($A$12:A82)+1</f>
        <v>15</v>
      </c>
      <c r="B83" s="182" t="s">
        <v>67</v>
      </c>
      <c r="C83" s="187"/>
      <c r="D83" s="184"/>
      <c r="E83" s="185"/>
      <c r="F83" s="185"/>
    </row>
    <row r="84" spans="1:6" ht="38.25" x14ac:dyDescent="0.2">
      <c r="A84" s="209"/>
      <c r="B84" s="186" t="s">
        <v>68</v>
      </c>
      <c r="C84" s="187"/>
      <c r="D84" s="184"/>
      <c r="E84" s="185"/>
      <c r="F84" s="185"/>
    </row>
    <row r="85" spans="1:6" x14ac:dyDescent="0.2">
      <c r="A85" s="209"/>
      <c r="B85" s="186"/>
      <c r="C85" s="187">
        <v>14</v>
      </c>
      <c r="D85" s="184" t="s">
        <v>31</v>
      </c>
      <c r="E85" s="44"/>
      <c r="F85" s="185">
        <f>C85*E85</f>
        <v>0</v>
      </c>
    </row>
    <row r="86" spans="1:6" x14ac:dyDescent="0.2">
      <c r="A86" s="102"/>
      <c r="B86" s="189"/>
      <c r="C86" s="190"/>
      <c r="D86" s="72"/>
      <c r="E86" s="73"/>
      <c r="F86" s="73"/>
    </row>
    <row r="87" spans="1:6" x14ac:dyDescent="0.2">
      <c r="A87" s="103"/>
      <c r="B87" s="192"/>
      <c r="C87" s="193"/>
      <c r="D87" s="194"/>
      <c r="E87" s="195"/>
      <c r="F87" s="195"/>
    </row>
    <row r="88" spans="1:6" x14ac:dyDescent="0.2">
      <c r="A88" s="181">
        <f>COUNT($A$12:A87)+1</f>
        <v>16</v>
      </c>
      <c r="B88" s="182" t="s">
        <v>69</v>
      </c>
      <c r="C88" s="187"/>
      <c r="D88" s="184"/>
      <c r="E88" s="185"/>
      <c r="F88" s="185"/>
    </row>
    <row r="89" spans="1:6" ht="25.5" x14ac:dyDescent="0.2">
      <c r="A89" s="209"/>
      <c r="B89" s="186" t="s">
        <v>70</v>
      </c>
      <c r="C89" s="187"/>
      <c r="D89" s="184"/>
      <c r="E89" s="185"/>
      <c r="F89" s="185"/>
    </row>
    <row r="90" spans="1:6" ht="14.25" x14ac:dyDescent="0.2">
      <c r="A90" s="209"/>
      <c r="B90" s="186"/>
      <c r="C90" s="187">
        <v>160</v>
      </c>
      <c r="D90" s="184" t="s">
        <v>33</v>
      </c>
      <c r="E90" s="44"/>
      <c r="F90" s="185">
        <f>C90*E90</f>
        <v>0</v>
      </c>
    </row>
    <row r="91" spans="1:6" x14ac:dyDescent="0.2">
      <c r="A91" s="102"/>
      <c r="B91" s="189"/>
      <c r="C91" s="190"/>
      <c r="D91" s="72"/>
      <c r="E91" s="73"/>
      <c r="F91" s="73"/>
    </row>
    <row r="92" spans="1:6" x14ac:dyDescent="0.2">
      <c r="A92" s="103"/>
      <c r="B92" s="192"/>
      <c r="C92" s="193"/>
      <c r="D92" s="194"/>
      <c r="E92" s="195"/>
      <c r="F92" s="197"/>
    </row>
    <row r="93" spans="1:6" x14ac:dyDescent="0.2">
      <c r="A93" s="181">
        <f>COUNT($A$12:A92)+1</f>
        <v>17</v>
      </c>
      <c r="B93" s="182" t="s">
        <v>199</v>
      </c>
      <c r="C93" s="187"/>
      <c r="D93" s="184"/>
      <c r="E93" s="185"/>
      <c r="F93" s="183"/>
    </row>
    <row r="94" spans="1:6" ht="63.75" x14ac:dyDescent="0.2">
      <c r="A94" s="209"/>
      <c r="B94" s="186" t="s">
        <v>86</v>
      </c>
      <c r="C94" s="187"/>
      <c r="D94" s="184"/>
      <c r="E94" s="185"/>
      <c r="F94" s="183"/>
    </row>
    <row r="95" spans="1:6" x14ac:dyDescent="0.2">
      <c r="A95" s="209"/>
      <c r="B95" s="182" t="s">
        <v>73</v>
      </c>
      <c r="C95" s="187"/>
      <c r="D95" s="184"/>
      <c r="E95" s="185"/>
      <c r="F95" s="183"/>
    </row>
    <row r="96" spans="1:6" ht="25.5" x14ac:dyDescent="0.2">
      <c r="A96" s="209"/>
      <c r="B96" s="186" t="s">
        <v>200</v>
      </c>
      <c r="C96" s="187">
        <v>156</v>
      </c>
      <c r="D96" s="184" t="s">
        <v>39</v>
      </c>
      <c r="E96" s="44"/>
      <c r="F96" s="185">
        <f>C96*E96</f>
        <v>0</v>
      </c>
    </row>
    <row r="97" spans="1:6" ht="25.5" x14ac:dyDescent="0.2">
      <c r="A97" s="209"/>
      <c r="B97" s="186" t="s">
        <v>201</v>
      </c>
      <c r="C97" s="187">
        <v>156</v>
      </c>
      <c r="D97" s="184" t="s">
        <v>39</v>
      </c>
      <c r="E97" s="44"/>
      <c r="F97" s="185">
        <f>C97*E97</f>
        <v>0</v>
      </c>
    </row>
    <row r="98" spans="1:6" x14ac:dyDescent="0.2">
      <c r="A98" s="102"/>
      <c r="B98" s="189"/>
      <c r="C98" s="190"/>
      <c r="D98" s="72"/>
      <c r="E98" s="73"/>
      <c r="F98" s="73"/>
    </row>
    <row r="99" spans="1:6" x14ac:dyDescent="0.2">
      <c r="A99" s="103"/>
      <c r="B99" s="192"/>
      <c r="C99" s="193"/>
      <c r="D99" s="194"/>
      <c r="E99" s="195"/>
      <c r="F99" s="197"/>
    </row>
    <row r="100" spans="1:6" x14ac:dyDescent="0.2">
      <c r="A100" s="181">
        <f>COUNT($A$12:A99)+1</f>
        <v>18</v>
      </c>
      <c r="B100" s="182" t="s">
        <v>202</v>
      </c>
      <c r="C100" s="187"/>
      <c r="D100" s="184"/>
      <c r="E100" s="185"/>
      <c r="F100" s="183"/>
    </row>
    <row r="101" spans="1:6" ht="63.75" x14ac:dyDescent="0.2">
      <c r="A101" s="209"/>
      <c r="B101" s="186" t="s">
        <v>86</v>
      </c>
      <c r="C101" s="187"/>
      <c r="D101" s="184"/>
      <c r="E101" s="185"/>
      <c r="F101" s="183"/>
    </row>
    <row r="102" spans="1:6" x14ac:dyDescent="0.2">
      <c r="A102" s="209"/>
      <c r="B102" s="182" t="s">
        <v>203</v>
      </c>
      <c r="C102" s="187"/>
      <c r="D102" s="184"/>
      <c r="E102" s="185"/>
      <c r="F102" s="183"/>
    </row>
    <row r="103" spans="1:6" ht="25.5" x14ac:dyDescent="0.2">
      <c r="A103" s="209"/>
      <c r="B103" s="186" t="s">
        <v>204</v>
      </c>
      <c r="C103" s="187">
        <v>14</v>
      </c>
      <c r="D103" s="184" t="s">
        <v>39</v>
      </c>
      <c r="E103" s="44"/>
      <c r="F103" s="185">
        <f>C103*E103</f>
        <v>0</v>
      </c>
    </row>
    <row r="104" spans="1:6" ht="25.5" x14ac:dyDescent="0.2">
      <c r="A104" s="209"/>
      <c r="B104" s="186" t="s">
        <v>201</v>
      </c>
      <c r="C104" s="187">
        <v>14</v>
      </c>
      <c r="D104" s="184" t="s">
        <v>39</v>
      </c>
      <c r="E104" s="44"/>
      <c r="F104" s="185">
        <f>C104*E104</f>
        <v>0</v>
      </c>
    </row>
    <row r="105" spans="1:6" x14ac:dyDescent="0.2">
      <c r="A105" s="102"/>
      <c r="B105" s="189"/>
      <c r="C105" s="190"/>
      <c r="D105" s="72"/>
      <c r="E105" s="73"/>
      <c r="F105" s="73"/>
    </row>
    <row r="106" spans="1:6" x14ac:dyDescent="0.2">
      <c r="A106" s="103"/>
      <c r="B106" s="192"/>
      <c r="C106" s="193"/>
      <c r="D106" s="194"/>
      <c r="E106" s="195"/>
      <c r="F106" s="195"/>
    </row>
    <row r="107" spans="1:6" x14ac:dyDescent="0.2">
      <c r="A107" s="181">
        <f>COUNT($A$12:A106)+1</f>
        <v>19</v>
      </c>
      <c r="B107" s="182" t="s">
        <v>241</v>
      </c>
      <c r="C107" s="187"/>
      <c r="D107" s="184"/>
      <c r="E107" s="185"/>
      <c r="F107" s="185"/>
    </row>
    <row r="108" spans="1:6" ht="63.75" x14ac:dyDescent="0.2">
      <c r="A108" s="209"/>
      <c r="B108" s="186" t="s">
        <v>90</v>
      </c>
      <c r="C108" s="187"/>
      <c r="D108" s="236"/>
      <c r="E108" s="237"/>
      <c r="F108" s="237"/>
    </row>
    <row r="109" spans="1:6" x14ac:dyDescent="0.2">
      <c r="A109" s="209"/>
      <c r="B109" s="182" t="s">
        <v>203</v>
      </c>
      <c r="C109" s="187"/>
      <c r="D109" s="184"/>
      <c r="E109" s="185"/>
      <c r="F109" s="183"/>
    </row>
    <row r="110" spans="1:6" ht="25.5" x14ac:dyDescent="0.2">
      <c r="A110" s="209"/>
      <c r="B110" s="186" t="s">
        <v>242</v>
      </c>
      <c r="C110" s="187">
        <v>84</v>
      </c>
      <c r="D110" s="184" t="s">
        <v>39</v>
      </c>
      <c r="E110" s="44"/>
      <c r="F110" s="185">
        <f>C110*E110</f>
        <v>0</v>
      </c>
    </row>
    <row r="111" spans="1:6" x14ac:dyDescent="0.2">
      <c r="A111" s="102"/>
      <c r="B111" s="189"/>
      <c r="C111" s="190"/>
      <c r="D111" s="72"/>
      <c r="E111" s="73"/>
      <c r="F111" s="73"/>
    </row>
    <row r="112" spans="1:6" x14ac:dyDescent="0.2">
      <c r="A112" s="103"/>
      <c r="B112" s="192"/>
      <c r="C112" s="193"/>
      <c r="D112" s="194"/>
      <c r="E112" s="195"/>
      <c r="F112" s="197"/>
    </row>
    <row r="113" spans="1:6" x14ac:dyDescent="0.2">
      <c r="A113" s="181">
        <f>COUNT($A$12:A112)+1</f>
        <v>20</v>
      </c>
      <c r="B113" s="182" t="s">
        <v>243</v>
      </c>
      <c r="C113" s="187"/>
      <c r="D113" s="184"/>
      <c r="E113" s="185"/>
      <c r="F113" s="183"/>
    </row>
    <row r="114" spans="1:6" ht="38.25" x14ac:dyDescent="0.2">
      <c r="A114" s="209"/>
      <c r="B114" s="186" t="s">
        <v>244</v>
      </c>
      <c r="C114" s="187"/>
      <c r="D114" s="184"/>
      <c r="E114" s="185"/>
      <c r="F114" s="183"/>
    </row>
    <row r="115" spans="1:6" ht="14.25" x14ac:dyDescent="0.2">
      <c r="A115" s="209"/>
      <c r="B115" s="186"/>
      <c r="C115" s="187">
        <v>48</v>
      </c>
      <c r="D115" s="184" t="s">
        <v>33</v>
      </c>
      <c r="E115" s="44"/>
      <c r="F115" s="185">
        <f>C115*E115</f>
        <v>0</v>
      </c>
    </row>
    <row r="116" spans="1:6" x14ac:dyDescent="0.2">
      <c r="A116" s="102"/>
      <c r="B116" s="189"/>
      <c r="C116" s="190"/>
      <c r="D116" s="72"/>
      <c r="E116" s="73"/>
      <c r="F116" s="73"/>
    </row>
    <row r="117" spans="1:6" x14ac:dyDescent="0.2">
      <c r="A117" s="103"/>
      <c r="B117" s="192"/>
      <c r="C117" s="193"/>
      <c r="D117" s="194"/>
      <c r="E117" s="195"/>
      <c r="F117" s="197"/>
    </row>
    <row r="118" spans="1:6" x14ac:dyDescent="0.2">
      <c r="A118" s="181">
        <f>COUNT($A$12:A117)+1</f>
        <v>21</v>
      </c>
      <c r="B118" s="182" t="s">
        <v>75</v>
      </c>
      <c r="C118" s="187"/>
      <c r="D118" s="184"/>
      <c r="E118" s="185"/>
      <c r="F118" s="185"/>
    </row>
    <row r="119" spans="1:6" ht="51" x14ac:dyDescent="0.2">
      <c r="A119" s="209"/>
      <c r="B119" s="186" t="s">
        <v>76</v>
      </c>
      <c r="C119" s="187"/>
      <c r="D119" s="184"/>
      <c r="E119" s="185"/>
      <c r="F119" s="183"/>
    </row>
    <row r="120" spans="1:6" ht="14.25" x14ac:dyDescent="0.2">
      <c r="A120" s="209"/>
      <c r="B120" s="186"/>
      <c r="C120" s="187">
        <v>28</v>
      </c>
      <c r="D120" s="184" t="s">
        <v>33</v>
      </c>
      <c r="E120" s="44"/>
      <c r="F120" s="185">
        <f>C120*E120</f>
        <v>0</v>
      </c>
    </row>
    <row r="121" spans="1:6" x14ac:dyDescent="0.2">
      <c r="A121" s="102"/>
      <c r="B121" s="189"/>
      <c r="C121" s="190"/>
      <c r="D121" s="72"/>
      <c r="E121" s="73"/>
      <c r="F121" s="73"/>
    </row>
    <row r="122" spans="1:6" x14ac:dyDescent="0.2">
      <c r="A122" s="103"/>
      <c r="B122" s="192"/>
      <c r="C122" s="193"/>
      <c r="D122" s="194"/>
      <c r="E122" s="195"/>
      <c r="F122" s="195"/>
    </row>
    <row r="123" spans="1:6" x14ac:dyDescent="0.2">
      <c r="A123" s="181">
        <f>COUNT($A$12:A122)+1</f>
        <v>22</v>
      </c>
      <c r="B123" s="182" t="s">
        <v>205</v>
      </c>
      <c r="C123" s="187"/>
      <c r="D123" s="184"/>
      <c r="E123" s="185"/>
      <c r="F123" s="185"/>
    </row>
    <row r="124" spans="1:6" ht="63.75" x14ac:dyDescent="0.2">
      <c r="A124" s="209"/>
      <c r="B124" s="186" t="s">
        <v>206</v>
      </c>
      <c r="C124" s="187"/>
      <c r="D124" s="184"/>
      <c r="E124" s="185"/>
      <c r="F124" s="183"/>
    </row>
    <row r="125" spans="1:6" ht="14.25" x14ac:dyDescent="0.2">
      <c r="A125" s="209"/>
      <c r="B125" s="186"/>
      <c r="C125" s="187">
        <v>28</v>
      </c>
      <c r="D125" s="184" t="s">
        <v>33</v>
      </c>
      <c r="E125" s="44"/>
      <c r="F125" s="185">
        <f>C125*E125</f>
        <v>0</v>
      </c>
    </row>
    <row r="126" spans="1:6" x14ac:dyDescent="0.2">
      <c r="A126" s="102"/>
      <c r="B126" s="189"/>
      <c r="C126" s="190"/>
      <c r="D126" s="72"/>
      <c r="E126" s="73"/>
      <c r="F126" s="73"/>
    </row>
    <row r="127" spans="1:6" x14ac:dyDescent="0.2">
      <c r="A127" s="103"/>
      <c r="B127" s="63"/>
      <c r="C127" s="193"/>
      <c r="D127" s="194"/>
      <c r="E127" s="195"/>
      <c r="F127" s="195"/>
    </row>
    <row r="128" spans="1:6" x14ac:dyDescent="0.2">
      <c r="A128" s="181">
        <f>COUNT($A$12:A127)+1</f>
        <v>23</v>
      </c>
      <c r="B128" s="182" t="s">
        <v>16</v>
      </c>
      <c r="C128" s="187"/>
      <c r="D128" s="184"/>
      <c r="E128" s="185"/>
      <c r="F128" s="185"/>
    </row>
    <row r="129" spans="1:6" x14ac:dyDescent="0.2">
      <c r="A129" s="209"/>
      <c r="B129" s="186" t="s">
        <v>15</v>
      </c>
      <c r="C129" s="187"/>
      <c r="D129" s="184"/>
      <c r="E129" s="185"/>
      <c r="F129" s="183"/>
    </row>
    <row r="130" spans="1:6" ht="14.25" x14ac:dyDescent="0.2">
      <c r="A130" s="209"/>
      <c r="B130" s="186"/>
      <c r="C130" s="187">
        <v>120</v>
      </c>
      <c r="D130" s="184" t="s">
        <v>39</v>
      </c>
      <c r="E130" s="44"/>
      <c r="F130" s="185">
        <f>C130*E130</f>
        <v>0</v>
      </c>
    </row>
    <row r="131" spans="1:6" x14ac:dyDescent="0.2">
      <c r="A131" s="102"/>
      <c r="B131" s="189"/>
      <c r="C131" s="190"/>
      <c r="D131" s="72"/>
      <c r="E131" s="73"/>
      <c r="F131" s="73"/>
    </row>
    <row r="132" spans="1:6" x14ac:dyDescent="0.2">
      <c r="A132" s="103"/>
      <c r="B132" s="192"/>
      <c r="C132" s="193"/>
      <c r="D132" s="194"/>
      <c r="E132" s="195"/>
      <c r="F132" s="195"/>
    </row>
    <row r="133" spans="1:6" x14ac:dyDescent="0.2">
      <c r="A133" s="181">
        <f>COUNT($A$12:A132)+1</f>
        <v>24</v>
      </c>
      <c r="B133" s="182" t="s">
        <v>81</v>
      </c>
      <c r="C133" s="187"/>
      <c r="D133" s="184"/>
      <c r="E133" s="185"/>
      <c r="F133" s="183"/>
    </row>
    <row r="134" spans="1:6" ht="38.25" x14ac:dyDescent="0.2">
      <c r="A134" s="209"/>
      <c r="B134" s="186" t="s">
        <v>245</v>
      </c>
      <c r="C134" s="187"/>
      <c r="D134" s="184"/>
      <c r="E134" s="185"/>
      <c r="F134" s="183"/>
    </row>
    <row r="135" spans="1:6" ht="14.25" x14ac:dyDescent="0.2">
      <c r="A135" s="209"/>
      <c r="B135" s="186" t="s">
        <v>28</v>
      </c>
      <c r="C135" s="187">
        <v>161</v>
      </c>
      <c r="D135" s="184" t="s">
        <v>38</v>
      </c>
      <c r="E135" s="44"/>
      <c r="F135" s="185">
        <f>C135*E135</f>
        <v>0</v>
      </c>
    </row>
    <row r="136" spans="1:6" ht="14.25" x14ac:dyDescent="0.2">
      <c r="A136" s="209"/>
      <c r="B136" s="186" t="s">
        <v>29</v>
      </c>
      <c r="C136" s="187">
        <v>40</v>
      </c>
      <c r="D136" s="184" t="s">
        <v>38</v>
      </c>
      <c r="E136" s="44"/>
      <c r="F136" s="185">
        <f>C136*E136</f>
        <v>0</v>
      </c>
    </row>
    <row r="137" spans="1:6" x14ac:dyDescent="0.2">
      <c r="A137" s="102"/>
      <c r="B137" s="189"/>
      <c r="C137" s="190"/>
      <c r="D137" s="72"/>
      <c r="E137" s="73"/>
      <c r="F137" s="73"/>
    </row>
    <row r="138" spans="1:6" x14ac:dyDescent="0.2">
      <c r="A138" s="103"/>
      <c r="B138" s="192"/>
      <c r="C138" s="193"/>
      <c r="D138" s="194"/>
      <c r="E138" s="195"/>
      <c r="F138" s="195"/>
    </row>
    <row r="139" spans="1:6" x14ac:dyDescent="0.2">
      <c r="A139" s="181">
        <f>COUNT($A$12:A138)+1</f>
        <v>25</v>
      </c>
      <c r="B139" s="182" t="s">
        <v>82</v>
      </c>
      <c r="C139" s="187"/>
      <c r="D139" s="184"/>
      <c r="E139" s="185"/>
      <c r="F139" s="185"/>
    </row>
    <row r="140" spans="1:6" ht="38.25" x14ac:dyDescent="0.2">
      <c r="A140" s="209"/>
      <c r="B140" s="186" t="s">
        <v>88</v>
      </c>
      <c r="C140" s="187"/>
      <c r="D140" s="184"/>
      <c r="E140" s="185"/>
      <c r="F140" s="185"/>
    </row>
    <row r="141" spans="1:6" ht="14.25" x14ac:dyDescent="0.2">
      <c r="A141" s="209"/>
      <c r="B141" s="186" t="s">
        <v>28</v>
      </c>
      <c r="C141" s="187">
        <v>33</v>
      </c>
      <c r="D141" s="184" t="s">
        <v>38</v>
      </c>
      <c r="E141" s="44"/>
      <c r="F141" s="185">
        <f>C141*E141</f>
        <v>0</v>
      </c>
    </row>
    <row r="142" spans="1:6" ht="14.25" x14ac:dyDescent="0.2">
      <c r="A142" s="209"/>
      <c r="B142" s="186" t="s">
        <v>29</v>
      </c>
      <c r="C142" s="187">
        <v>8</v>
      </c>
      <c r="D142" s="184" t="s">
        <v>38</v>
      </c>
      <c r="E142" s="44"/>
      <c r="F142" s="185">
        <f>C142*E142</f>
        <v>0</v>
      </c>
    </row>
    <row r="143" spans="1:6" x14ac:dyDescent="0.2">
      <c r="A143" s="102"/>
      <c r="B143" s="189"/>
      <c r="C143" s="190"/>
      <c r="D143" s="72"/>
      <c r="E143" s="73"/>
      <c r="F143" s="73"/>
    </row>
    <row r="144" spans="1:6" x14ac:dyDescent="0.2">
      <c r="A144" s="103"/>
      <c r="B144" s="192"/>
      <c r="C144" s="193"/>
      <c r="D144" s="194"/>
      <c r="E144" s="195"/>
      <c r="F144" s="195"/>
    </row>
    <row r="145" spans="1:6" x14ac:dyDescent="0.2">
      <c r="A145" s="181">
        <f>COUNT($A$12:A144)+1</f>
        <v>26</v>
      </c>
      <c r="B145" s="182" t="s">
        <v>92</v>
      </c>
      <c r="C145" s="187"/>
      <c r="D145" s="184"/>
      <c r="E145" s="185"/>
      <c r="F145" s="183"/>
    </row>
    <row r="146" spans="1:6" ht="38.25" x14ac:dyDescent="0.2">
      <c r="A146" s="209"/>
      <c r="B146" s="186" t="s">
        <v>109</v>
      </c>
      <c r="C146" s="187"/>
      <c r="D146" s="184"/>
      <c r="E146" s="185"/>
      <c r="F146" s="183"/>
    </row>
    <row r="147" spans="1:6" ht="14.25" x14ac:dyDescent="0.2">
      <c r="A147" s="209"/>
      <c r="B147" s="186"/>
      <c r="C147" s="187">
        <v>10</v>
      </c>
      <c r="D147" s="184" t="s">
        <v>38</v>
      </c>
      <c r="E147" s="44"/>
      <c r="F147" s="185">
        <f>C147*E147</f>
        <v>0</v>
      </c>
    </row>
    <row r="148" spans="1:6" x14ac:dyDescent="0.2">
      <c r="A148" s="102"/>
      <c r="B148" s="189"/>
      <c r="C148" s="190"/>
      <c r="D148" s="72"/>
      <c r="E148" s="73"/>
      <c r="F148" s="73"/>
    </row>
    <row r="149" spans="1:6" x14ac:dyDescent="0.2">
      <c r="A149" s="103"/>
      <c r="B149" s="192"/>
      <c r="C149" s="193"/>
      <c r="D149" s="194"/>
      <c r="E149" s="195"/>
      <c r="F149" s="195"/>
    </row>
    <row r="150" spans="1:6" x14ac:dyDescent="0.2">
      <c r="A150" s="181">
        <f>COUNT($A$12:A149)+1</f>
        <v>27</v>
      </c>
      <c r="B150" s="203" t="s">
        <v>246</v>
      </c>
      <c r="C150" s="187"/>
      <c r="D150" s="184"/>
      <c r="E150" s="185"/>
      <c r="F150" s="185"/>
    </row>
    <row r="151" spans="1:6" ht="25.5" x14ac:dyDescent="0.2">
      <c r="A151" s="209"/>
      <c r="B151" s="186" t="s">
        <v>247</v>
      </c>
      <c r="C151" s="187"/>
      <c r="D151" s="184"/>
      <c r="E151" s="185"/>
      <c r="F151" s="185"/>
    </row>
    <row r="152" spans="1:6" ht="14.25" x14ac:dyDescent="0.2">
      <c r="A152" s="209"/>
      <c r="B152" s="186"/>
      <c r="C152" s="187">
        <v>51</v>
      </c>
      <c r="D152" s="184" t="s">
        <v>38</v>
      </c>
      <c r="E152" s="44"/>
      <c r="F152" s="185">
        <f t="shared" ref="F152" si="0">C152*E152</f>
        <v>0</v>
      </c>
    </row>
    <row r="153" spans="1:6" x14ac:dyDescent="0.2">
      <c r="A153" s="102"/>
      <c r="B153" s="189"/>
      <c r="C153" s="190"/>
      <c r="D153" s="72"/>
      <c r="E153" s="73"/>
      <c r="F153" s="73"/>
    </row>
    <row r="154" spans="1:6" x14ac:dyDescent="0.2">
      <c r="A154" s="103"/>
      <c r="B154" s="192"/>
      <c r="C154" s="193"/>
      <c r="D154" s="194"/>
      <c r="E154" s="195"/>
      <c r="F154" s="195"/>
    </row>
    <row r="155" spans="1:6" x14ac:dyDescent="0.2">
      <c r="A155" s="181">
        <f>COUNT($A$12:A154)+1</f>
        <v>28</v>
      </c>
      <c r="B155" s="182" t="s">
        <v>110</v>
      </c>
      <c r="C155" s="187"/>
      <c r="D155" s="184"/>
      <c r="E155" s="185"/>
      <c r="F155" s="185"/>
    </row>
    <row r="156" spans="1:6" ht="38.25" x14ac:dyDescent="0.2">
      <c r="A156" s="209"/>
      <c r="B156" s="186" t="s">
        <v>111</v>
      </c>
      <c r="C156" s="187"/>
      <c r="D156" s="184"/>
      <c r="E156" s="185"/>
      <c r="F156" s="185"/>
    </row>
    <row r="157" spans="1:6" ht="14.25" x14ac:dyDescent="0.2">
      <c r="A157" s="209"/>
      <c r="B157" s="186"/>
      <c r="C157" s="187">
        <v>54</v>
      </c>
      <c r="D157" s="184" t="s">
        <v>38</v>
      </c>
      <c r="E157" s="44"/>
      <c r="F157" s="185">
        <f>C157*E157</f>
        <v>0</v>
      </c>
    </row>
    <row r="158" spans="1:6" x14ac:dyDescent="0.2">
      <c r="A158" s="102"/>
      <c r="B158" s="189"/>
      <c r="C158" s="190"/>
      <c r="D158" s="72"/>
      <c r="E158" s="73"/>
      <c r="F158" s="73"/>
    </row>
    <row r="159" spans="1:6" x14ac:dyDescent="0.2">
      <c r="A159" s="103"/>
      <c r="B159" s="192"/>
      <c r="C159" s="193"/>
      <c r="D159" s="194"/>
      <c r="E159" s="195"/>
      <c r="F159" s="195"/>
    </row>
    <row r="160" spans="1:6" x14ac:dyDescent="0.2">
      <c r="A160" s="181">
        <f>COUNT($A$12:A159)+1</f>
        <v>29</v>
      </c>
      <c r="B160" s="182" t="s">
        <v>20</v>
      </c>
      <c r="C160" s="187"/>
      <c r="D160" s="184"/>
      <c r="E160" s="185"/>
      <c r="F160" s="185"/>
    </row>
    <row r="161" spans="1:6" ht="51" x14ac:dyDescent="0.2">
      <c r="A161" s="209"/>
      <c r="B161" s="186" t="s">
        <v>139</v>
      </c>
      <c r="C161" s="187"/>
      <c r="D161" s="184"/>
      <c r="E161" s="185"/>
      <c r="F161" s="185"/>
    </row>
    <row r="162" spans="1:6" ht="14.25" x14ac:dyDescent="0.2">
      <c r="A162" s="209"/>
      <c r="B162" s="186"/>
      <c r="C162" s="187">
        <v>41</v>
      </c>
      <c r="D162" s="184" t="s">
        <v>38</v>
      </c>
      <c r="E162" s="44"/>
      <c r="F162" s="185">
        <f>C162*E162</f>
        <v>0</v>
      </c>
    </row>
    <row r="163" spans="1:6" x14ac:dyDescent="0.2">
      <c r="A163" s="102"/>
      <c r="B163" s="189"/>
      <c r="C163" s="190"/>
      <c r="D163" s="72"/>
      <c r="E163" s="73"/>
      <c r="F163" s="73"/>
    </row>
    <row r="164" spans="1:6" x14ac:dyDescent="0.2">
      <c r="A164" s="103"/>
      <c r="B164" s="192"/>
      <c r="C164" s="193"/>
      <c r="D164" s="194"/>
      <c r="E164" s="195"/>
      <c r="F164" s="195"/>
    </row>
    <row r="165" spans="1:6" x14ac:dyDescent="0.2">
      <c r="A165" s="181">
        <f>COUNT($A$12:A164)+1</f>
        <v>30</v>
      </c>
      <c r="B165" s="182" t="s">
        <v>83</v>
      </c>
      <c r="C165" s="187"/>
      <c r="D165" s="184"/>
      <c r="E165" s="185"/>
      <c r="F165" s="185"/>
    </row>
    <row r="166" spans="1:6" ht="63.75" x14ac:dyDescent="0.2">
      <c r="A166" s="209"/>
      <c r="B166" s="186" t="s">
        <v>99</v>
      </c>
      <c r="C166" s="187"/>
      <c r="D166" s="184"/>
      <c r="E166" s="185"/>
      <c r="F166" s="185"/>
    </row>
    <row r="167" spans="1:6" ht="14.25" x14ac:dyDescent="0.2">
      <c r="A167" s="209"/>
      <c r="B167" s="186"/>
      <c r="C167" s="187">
        <v>80</v>
      </c>
      <c r="D167" s="184" t="s">
        <v>38</v>
      </c>
      <c r="E167" s="44"/>
      <c r="F167" s="185">
        <f>C167*E167</f>
        <v>0</v>
      </c>
    </row>
    <row r="168" spans="1:6" x14ac:dyDescent="0.2">
      <c r="A168" s="102"/>
      <c r="B168" s="189"/>
      <c r="C168" s="190"/>
      <c r="D168" s="72"/>
      <c r="E168" s="73"/>
      <c r="F168" s="73"/>
    </row>
    <row r="169" spans="1:6" x14ac:dyDescent="0.2">
      <c r="A169" s="103"/>
      <c r="B169" s="192"/>
      <c r="C169" s="193"/>
      <c r="D169" s="194"/>
      <c r="E169" s="195"/>
      <c r="F169" s="195"/>
    </row>
    <row r="170" spans="1:6" x14ac:dyDescent="0.2">
      <c r="A170" s="181">
        <f>COUNT($A$12:A169)+1</f>
        <v>31</v>
      </c>
      <c r="B170" s="182" t="s">
        <v>209</v>
      </c>
      <c r="C170" s="187"/>
      <c r="D170" s="184"/>
      <c r="E170" s="185"/>
      <c r="F170" s="183"/>
    </row>
    <row r="171" spans="1:6" ht="51" x14ac:dyDescent="0.2">
      <c r="A171" s="209"/>
      <c r="B171" s="186" t="s">
        <v>210</v>
      </c>
      <c r="C171" s="187"/>
      <c r="D171" s="184"/>
      <c r="E171" s="185"/>
      <c r="F171" s="183"/>
    </row>
    <row r="172" spans="1:6" ht="14.25" x14ac:dyDescent="0.2">
      <c r="A172" s="209"/>
      <c r="B172" s="186"/>
      <c r="C172" s="187">
        <v>67</v>
      </c>
      <c r="D172" s="184" t="s">
        <v>38</v>
      </c>
      <c r="E172" s="44"/>
      <c r="F172" s="185">
        <f>C172*E172</f>
        <v>0</v>
      </c>
    </row>
    <row r="173" spans="1:6" x14ac:dyDescent="0.2">
      <c r="A173" s="102"/>
      <c r="B173" s="189"/>
      <c r="C173" s="190"/>
      <c r="D173" s="72"/>
      <c r="E173" s="73"/>
      <c r="F173" s="73"/>
    </row>
    <row r="174" spans="1:6" x14ac:dyDescent="0.2">
      <c r="A174" s="103"/>
      <c r="B174" s="192"/>
      <c r="C174" s="193"/>
      <c r="D174" s="194"/>
      <c r="E174" s="195"/>
      <c r="F174" s="195"/>
    </row>
    <row r="175" spans="1:6" x14ac:dyDescent="0.2">
      <c r="A175" s="181">
        <f>COUNT($A$12:A174)+1</f>
        <v>32</v>
      </c>
      <c r="B175" s="182" t="s">
        <v>248</v>
      </c>
      <c r="C175" s="187"/>
      <c r="D175" s="184"/>
      <c r="E175" s="185"/>
      <c r="F175" s="183"/>
    </row>
    <row r="176" spans="1:6" ht="38.25" x14ac:dyDescent="0.2">
      <c r="A176" s="209"/>
      <c r="B176" s="186" t="s">
        <v>249</v>
      </c>
      <c r="C176" s="187"/>
      <c r="D176" s="184"/>
      <c r="E176" s="185"/>
      <c r="F176" s="183"/>
    </row>
    <row r="177" spans="1:6" ht="14.25" x14ac:dyDescent="0.2">
      <c r="A177" s="209"/>
      <c r="B177" s="186"/>
      <c r="C177" s="187">
        <v>51</v>
      </c>
      <c r="D177" s="184" t="s">
        <v>38</v>
      </c>
      <c r="E177" s="44"/>
      <c r="F177" s="185">
        <f>C177*E177</f>
        <v>0</v>
      </c>
    </row>
    <row r="178" spans="1:6" x14ac:dyDescent="0.2">
      <c r="A178" s="102"/>
      <c r="B178" s="189"/>
      <c r="C178" s="190"/>
      <c r="D178" s="72"/>
      <c r="E178" s="73"/>
      <c r="F178" s="73"/>
    </row>
    <row r="179" spans="1:6" x14ac:dyDescent="0.2">
      <c r="A179" s="103"/>
      <c r="B179" s="63"/>
      <c r="C179" s="193"/>
      <c r="D179" s="215"/>
      <c r="E179" s="31"/>
      <c r="F179" s="31"/>
    </row>
    <row r="180" spans="1:6" x14ac:dyDescent="0.2">
      <c r="A180" s="181">
        <f>COUNT($A$12:A179)+1</f>
        <v>33</v>
      </c>
      <c r="B180" s="182" t="s">
        <v>18</v>
      </c>
      <c r="C180" s="187"/>
      <c r="D180" s="184"/>
      <c r="E180" s="185"/>
      <c r="F180" s="185"/>
    </row>
    <row r="181" spans="1:6" ht="25.5" x14ac:dyDescent="0.2">
      <c r="A181" s="209"/>
      <c r="B181" s="186" t="s">
        <v>17</v>
      </c>
      <c r="C181" s="187"/>
      <c r="D181" s="184"/>
      <c r="E181" s="185"/>
      <c r="F181" s="183"/>
    </row>
    <row r="182" spans="1:6" ht="14.25" x14ac:dyDescent="0.2">
      <c r="A182" s="209"/>
      <c r="B182" s="186"/>
      <c r="C182" s="187">
        <v>201</v>
      </c>
      <c r="D182" s="184" t="s">
        <v>38</v>
      </c>
      <c r="E182" s="44"/>
      <c r="F182" s="185">
        <f>C182*E182</f>
        <v>0</v>
      </c>
    </row>
    <row r="183" spans="1:6" x14ac:dyDescent="0.2">
      <c r="A183" s="102"/>
      <c r="B183" s="189"/>
      <c r="C183" s="190"/>
      <c r="D183" s="72"/>
      <c r="E183" s="73"/>
      <c r="F183" s="73"/>
    </row>
    <row r="184" spans="1:6" x14ac:dyDescent="0.2">
      <c r="A184" s="103"/>
      <c r="B184" s="192"/>
      <c r="C184" s="193"/>
      <c r="D184" s="194"/>
      <c r="E184" s="195"/>
      <c r="F184" s="195"/>
    </row>
    <row r="185" spans="1:6" x14ac:dyDescent="0.2">
      <c r="A185" s="181">
        <f>COUNT($A$12:A184)+1</f>
        <v>34</v>
      </c>
      <c r="B185" s="182" t="s">
        <v>19</v>
      </c>
      <c r="C185" s="187"/>
      <c r="D185" s="184"/>
      <c r="E185" s="185"/>
      <c r="F185" s="185"/>
    </row>
    <row r="186" spans="1:6" x14ac:dyDescent="0.2">
      <c r="A186" s="209"/>
      <c r="B186" s="186" t="s">
        <v>112</v>
      </c>
      <c r="C186" s="187"/>
      <c r="D186" s="184"/>
      <c r="E186" s="185"/>
      <c r="F186" s="183"/>
    </row>
    <row r="187" spans="1:6" ht="14.25" x14ac:dyDescent="0.2">
      <c r="A187" s="209"/>
      <c r="B187" s="186"/>
      <c r="C187" s="187">
        <v>250</v>
      </c>
      <c r="D187" s="184" t="s">
        <v>33</v>
      </c>
      <c r="E187" s="44"/>
      <c r="F187" s="185">
        <f>C187*E187</f>
        <v>0</v>
      </c>
    </row>
    <row r="188" spans="1:6" x14ac:dyDescent="0.2">
      <c r="A188" s="102"/>
      <c r="B188" s="189"/>
      <c r="C188" s="190"/>
      <c r="D188" s="72"/>
      <c r="E188" s="73"/>
      <c r="F188" s="73"/>
    </row>
    <row r="189" spans="1:6" x14ac:dyDescent="0.2">
      <c r="A189" s="103"/>
      <c r="B189" s="192"/>
      <c r="C189" s="193"/>
      <c r="D189" s="194"/>
      <c r="E189" s="195"/>
      <c r="F189" s="195"/>
    </row>
    <row r="190" spans="1:6" x14ac:dyDescent="0.2">
      <c r="A190" s="181">
        <f>COUNT($A$12:A189)+1</f>
        <v>35</v>
      </c>
      <c r="B190" s="182" t="s">
        <v>114</v>
      </c>
      <c r="C190" s="187"/>
      <c r="D190" s="184"/>
      <c r="E190" s="185"/>
      <c r="F190" s="185"/>
    </row>
    <row r="191" spans="1:6" ht="191.25" x14ac:dyDescent="0.2">
      <c r="A191" s="209"/>
      <c r="B191" s="186" t="s">
        <v>250</v>
      </c>
      <c r="C191" s="187"/>
      <c r="D191" s="184"/>
      <c r="E191" s="185"/>
      <c r="F191" s="185"/>
    </row>
    <row r="192" spans="1:6" x14ac:dyDescent="0.2">
      <c r="A192" s="209"/>
      <c r="B192" s="186" t="s">
        <v>115</v>
      </c>
      <c r="C192" s="187"/>
      <c r="D192" s="184"/>
      <c r="E192" s="185"/>
      <c r="F192" s="185"/>
    </row>
    <row r="193" spans="1:6" ht="14.25" x14ac:dyDescent="0.2">
      <c r="A193" s="209"/>
      <c r="B193" s="186" t="s">
        <v>251</v>
      </c>
      <c r="C193" s="187">
        <v>2</v>
      </c>
      <c r="D193" s="184" t="s">
        <v>33</v>
      </c>
      <c r="E193" s="44"/>
      <c r="F193" s="185">
        <f>+E193*C193</f>
        <v>0</v>
      </c>
    </row>
    <row r="194" spans="1:6" ht="14.25" x14ac:dyDescent="0.2">
      <c r="A194" s="209"/>
      <c r="B194" s="186" t="s">
        <v>252</v>
      </c>
      <c r="C194" s="187">
        <v>3</v>
      </c>
      <c r="D194" s="184" t="s">
        <v>33</v>
      </c>
      <c r="E194" s="44"/>
      <c r="F194" s="185">
        <f>+E194*C194</f>
        <v>0</v>
      </c>
    </row>
    <row r="195" spans="1:6" x14ac:dyDescent="0.2">
      <c r="A195" s="102"/>
      <c r="B195" s="189"/>
      <c r="C195" s="190"/>
      <c r="D195" s="72"/>
      <c r="E195" s="73"/>
      <c r="F195" s="73"/>
    </row>
    <row r="196" spans="1:6" x14ac:dyDescent="0.2">
      <c r="A196" s="103"/>
      <c r="B196" s="192"/>
      <c r="C196" s="193"/>
      <c r="D196" s="194"/>
      <c r="E196" s="195"/>
      <c r="F196" s="195"/>
    </row>
    <row r="197" spans="1:6" x14ac:dyDescent="0.2">
      <c r="A197" s="181">
        <f>COUNT($A$12:A196)+1</f>
        <v>36</v>
      </c>
      <c r="B197" s="182" t="s">
        <v>116</v>
      </c>
      <c r="C197" s="187"/>
      <c r="D197" s="184"/>
      <c r="E197" s="185"/>
      <c r="F197" s="185"/>
    </row>
    <row r="198" spans="1:6" ht="38.25" x14ac:dyDescent="0.2">
      <c r="A198" s="209"/>
      <c r="B198" s="186" t="s">
        <v>117</v>
      </c>
      <c r="C198" s="187"/>
      <c r="D198" s="184"/>
      <c r="E198" s="185"/>
      <c r="F198" s="185"/>
    </row>
    <row r="199" spans="1:6" ht="14.25" x14ac:dyDescent="0.2">
      <c r="A199" s="209"/>
      <c r="B199" s="186" t="s">
        <v>251</v>
      </c>
      <c r="C199" s="187">
        <v>1</v>
      </c>
      <c r="D199" s="184" t="s">
        <v>33</v>
      </c>
      <c r="E199" s="44"/>
      <c r="F199" s="185">
        <f>+E199*C199</f>
        <v>0</v>
      </c>
    </row>
    <row r="200" spans="1:6" ht="14.25" x14ac:dyDescent="0.2">
      <c r="A200" s="209"/>
      <c r="B200" s="186" t="s">
        <v>252</v>
      </c>
      <c r="C200" s="187">
        <v>1</v>
      </c>
      <c r="D200" s="184" t="s">
        <v>33</v>
      </c>
      <c r="E200" s="44"/>
      <c r="F200" s="185">
        <f>+E200*C200</f>
        <v>0</v>
      </c>
    </row>
    <row r="201" spans="1:6" x14ac:dyDescent="0.2">
      <c r="A201" s="102"/>
      <c r="B201" s="189"/>
      <c r="C201" s="190"/>
      <c r="D201" s="72"/>
      <c r="E201" s="73"/>
      <c r="F201" s="73"/>
    </row>
    <row r="202" spans="1:6" x14ac:dyDescent="0.2">
      <c r="A202" s="103"/>
      <c r="B202" s="192"/>
      <c r="C202" s="193"/>
      <c r="D202" s="194"/>
      <c r="E202" s="195"/>
      <c r="F202" s="195"/>
    </row>
    <row r="203" spans="1:6" x14ac:dyDescent="0.2">
      <c r="A203" s="181">
        <f>COUNT($A$12:A202)+1</f>
        <v>37</v>
      </c>
      <c r="B203" s="182" t="s">
        <v>118</v>
      </c>
      <c r="C203" s="187"/>
      <c r="D203" s="184"/>
      <c r="E203" s="185"/>
      <c r="F203" s="185"/>
    </row>
    <row r="204" spans="1:6" ht="140.25" x14ac:dyDescent="0.2">
      <c r="A204" s="209"/>
      <c r="B204" s="186" t="s">
        <v>253</v>
      </c>
      <c r="C204" s="187"/>
      <c r="D204" s="184"/>
      <c r="E204" s="185"/>
      <c r="F204" s="185"/>
    </row>
    <row r="205" spans="1:6" x14ac:dyDescent="0.2">
      <c r="A205" s="209"/>
      <c r="B205" s="186" t="s">
        <v>251</v>
      </c>
      <c r="C205" s="187">
        <v>1</v>
      </c>
      <c r="D205" s="184" t="s">
        <v>1</v>
      </c>
      <c r="E205" s="44"/>
      <c r="F205" s="185">
        <f>+E205*C205</f>
        <v>0</v>
      </c>
    </row>
    <row r="206" spans="1:6" x14ac:dyDescent="0.2">
      <c r="A206" s="209"/>
      <c r="B206" s="186" t="s">
        <v>252</v>
      </c>
      <c r="C206" s="187">
        <v>1</v>
      </c>
      <c r="D206" s="184" t="s">
        <v>1</v>
      </c>
      <c r="E206" s="44"/>
      <c r="F206" s="185">
        <f>+E206*C206</f>
        <v>0</v>
      </c>
    </row>
    <row r="207" spans="1:6" x14ac:dyDescent="0.2">
      <c r="A207" s="102"/>
      <c r="B207" s="189"/>
      <c r="C207" s="190"/>
      <c r="D207" s="72"/>
      <c r="E207" s="73"/>
      <c r="F207" s="73"/>
    </row>
    <row r="208" spans="1:6" x14ac:dyDescent="0.2">
      <c r="A208" s="103"/>
      <c r="B208" s="192"/>
      <c r="C208" s="193"/>
      <c r="D208" s="194"/>
      <c r="E208" s="195"/>
      <c r="F208" s="195"/>
    </row>
    <row r="209" spans="1:6" x14ac:dyDescent="0.2">
      <c r="A209" s="181">
        <f>COUNT($A$12:A208)+1</f>
        <v>38</v>
      </c>
      <c r="B209" s="182" t="s">
        <v>254</v>
      </c>
      <c r="C209" s="187"/>
      <c r="D209" s="184"/>
      <c r="E209" s="185"/>
      <c r="F209" s="185"/>
    </row>
    <row r="210" spans="1:6" ht="89.25" x14ac:dyDescent="0.2">
      <c r="A210" s="209"/>
      <c r="B210" s="186" t="s">
        <v>255</v>
      </c>
      <c r="C210" s="187"/>
      <c r="D210" s="184"/>
      <c r="E210" s="185"/>
      <c r="F210" s="185"/>
    </row>
    <row r="211" spans="1:6" x14ac:dyDescent="0.2">
      <c r="A211" s="209"/>
      <c r="B211" s="182"/>
      <c r="C211" s="187">
        <v>5</v>
      </c>
      <c r="D211" s="184" t="s">
        <v>1</v>
      </c>
      <c r="E211" s="44"/>
      <c r="F211" s="185">
        <f>+E211*C211</f>
        <v>0</v>
      </c>
    </row>
    <row r="212" spans="1:6" x14ac:dyDescent="0.2">
      <c r="A212" s="102"/>
      <c r="B212" s="189"/>
      <c r="C212" s="190"/>
      <c r="D212" s="72"/>
      <c r="E212" s="73"/>
      <c r="F212" s="73"/>
    </row>
    <row r="213" spans="1:6" x14ac:dyDescent="0.2">
      <c r="A213" s="103"/>
      <c r="B213" s="192"/>
      <c r="C213" s="193"/>
      <c r="D213" s="194"/>
      <c r="E213" s="195"/>
      <c r="F213" s="195"/>
    </row>
    <row r="214" spans="1:6" x14ac:dyDescent="0.2">
      <c r="A214" s="181">
        <f>COUNT($A$10:A212)+1</f>
        <v>39</v>
      </c>
      <c r="B214" s="182" t="s">
        <v>125</v>
      </c>
      <c r="C214" s="187"/>
      <c r="D214" s="184"/>
      <c r="E214" s="185"/>
      <c r="F214" s="185"/>
    </row>
    <row r="215" spans="1:6" ht="25.5" x14ac:dyDescent="0.2">
      <c r="A215" s="209"/>
      <c r="B215" s="186" t="s">
        <v>126</v>
      </c>
      <c r="C215" s="187"/>
      <c r="D215" s="184"/>
      <c r="E215" s="185"/>
      <c r="F215" s="185"/>
    </row>
    <row r="216" spans="1:6" x14ac:dyDescent="0.2">
      <c r="A216" s="209"/>
      <c r="B216" s="182"/>
      <c r="C216" s="187">
        <v>41</v>
      </c>
      <c r="D216" s="184" t="s">
        <v>1</v>
      </c>
      <c r="E216" s="44"/>
      <c r="F216" s="185">
        <f>C216*E216</f>
        <v>0</v>
      </c>
    </row>
    <row r="217" spans="1:6" x14ac:dyDescent="0.2">
      <c r="A217" s="102"/>
      <c r="B217" s="189"/>
      <c r="C217" s="190"/>
      <c r="D217" s="72"/>
      <c r="E217" s="73"/>
      <c r="F217" s="73"/>
    </row>
    <row r="218" spans="1:6" x14ac:dyDescent="0.2">
      <c r="A218" s="103"/>
      <c r="B218" s="192"/>
      <c r="C218" s="193"/>
      <c r="D218" s="194"/>
      <c r="E218" s="195"/>
      <c r="F218" s="195"/>
    </row>
    <row r="219" spans="1:6" x14ac:dyDescent="0.2">
      <c r="A219" s="181">
        <f>COUNT($A$10:A218)+1</f>
        <v>40</v>
      </c>
      <c r="B219" s="182" t="s">
        <v>127</v>
      </c>
      <c r="C219" s="187"/>
      <c r="D219" s="184"/>
      <c r="E219" s="185"/>
      <c r="F219" s="185"/>
    </row>
    <row r="220" spans="1:6" ht="63.75" x14ac:dyDescent="0.2">
      <c r="A220" s="209"/>
      <c r="B220" s="186" t="s">
        <v>256</v>
      </c>
      <c r="C220" s="187"/>
      <c r="D220" s="184"/>
      <c r="E220" s="185"/>
      <c r="F220" s="185"/>
    </row>
    <row r="221" spans="1:6" ht="14.25" x14ac:dyDescent="0.2">
      <c r="A221" s="209"/>
      <c r="B221" s="182"/>
      <c r="C221" s="187">
        <v>128</v>
      </c>
      <c r="D221" s="184" t="s">
        <v>33</v>
      </c>
      <c r="E221" s="44"/>
      <c r="F221" s="185">
        <f>C221*E221</f>
        <v>0</v>
      </c>
    </row>
    <row r="222" spans="1:6" x14ac:dyDescent="0.2">
      <c r="A222" s="102"/>
      <c r="B222" s="189"/>
      <c r="C222" s="190"/>
      <c r="D222" s="72"/>
      <c r="E222" s="73"/>
      <c r="F222" s="73"/>
    </row>
    <row r="223" spans="1:6" x14ac:dyDescent="0.2">
      <c r="A223" s="103"/>
      <c r="B223" s="192"/>
      <c r="C223" s="193"/>
      <c r="D223" s="194"/>
      <c r="E223" s="195"/>
      <c r="F223" s="195"/>
    </row>
    <row r="224" spans="1:6" x14ac:dyDescent="0.2">
      <c r="A224" s="181">
        <f>COUNT($A$10:A223)+1</f>
        <v>41</v>
      </c>
      <c r="B224" s="182" t="s">
        <v>128</v>
      </c>
      <c r="C224" s="187"/>
      <c r="D224" s="184"/>
      <c r="E224" s="185"/>
      <c r="F224" s="185"/>
    </row>
    <row r="225" spans="1:6" ht="25.5" x14ac:dyDescent="0.2">
      <c r="A225" s="209"/>
      <c r="B225" s="186" t="s">
        <v>129</v>
      </c>
      <c r="C225" s="187"/>
      <c r="D225" s="184"/>
      <c r="E225" s="185"/>
      <c r="F225" s="185"/>
    </row>
    <row r="226" spans="1:6" ht="14.25" x14ac:dyDescent="0.2">
      <c r="A226" s="209"/>
      <c r="B226" s="182"/>
      <c r="C226" s="187">
        <v>128</v>
      </c>
      <c r="D226" s="184" t="s">
        <v>33</v>
      </c>
      <c r="E226" s="44"/>
      <c r="F226" s="185">
        <f>C226*E226</f>
        <v>0</v>
      </c>
    </row>
    <row r="227" spans="1:6" x14ac:dyDescent="0.2">
      <c r="A227" s="102"/>
      <c r="B227" s="189"/>
      <c r="C227" s="190"/>
      <c r="D227" s="72"/>
      <c r="E227" s="73"/>
      <c r="F227" s="73"/>
    </row>
    <row r="228" spans="1:6" x14ac:dyDescent="0.2">
      <c r="A228" s="103"/>
      <c r="B228" s="192"/>
      <c r="C228" s="193"/>
      <c r="D228" s="194"/>
      <c r="E228" s="195"/>
      <c r="F228" s="195"/>
    </row>
    <row r="229" spans="1:6" x14ac:dyDescent="0.2">
      <c r="A229" s="181">
        <f>COUNT($A$10:A228)+1</f>
        <v>42</v>
      </c>
      <c r="B229" s="182" t="s">
        <v>132</v>
      </c>
      <c r="C229" s="187"/>
      <c r="D229" s="184"/>
      <c r="E229" s="185"/>
      <c r="F229" s="185"/>
    </row>
    <row r="230" spans="1:6" ht="38.25" x14ac:dyDescent="0.2">
      <c r="A230" s="209"/>
      <c r="B230" s="186" t="s">
        <v>133</v>
      </c>
      <c r="C230" s="187"/>
      <c r="D230" s="184"/>
      <c r="E230" s="185"/>
      <c r="F230" s="185"/>
    </row>
    <row r="231" spans="1:6" ht="14.25" x14ac:dyDescent="0.2">
      <c r="A231" s="209"/>
      <c r="B231" s="182"/>
      <c r="C231" s="187">
        <v>5</v>
      </c>
      <c r="D231" s="184" t="s">
        <v>38</v>
      </c>
      <c r="E231" s="44"/>
      <c r="F231" s="185">
        <f>C231*E231</f>
        <v>0</v>
      </c>
    </row>
    <row r="232" spans="1:6" x14ac:dyDescent="0.2">
      <c r="A232" s="102"/>
      <c r="B232" s="189"/>
      <c r="C232" s="190"/>
      <c r="D232" s="72"/>
      <c r="E232" s="73"/>
      <c r="F232" s="73"/>
    </row>
    <row r="233" spans="1:6" x14ac:dyDescent="0.2">
      <c r="A233" s="103"/>
      <c r="B233" s="192"/>
      <c r="C233" s="193"/>
      <c r="D233" s="194"/>
      <c r="E233" s="195"/>
      <c r="F233" s="195"/>
    </row>
    <row r="234" spans="1:6" x14ac:dyDescent="0.2">
      <c r="A234" s="181">
        <f>COUNT($A$10:A233)+1</f>
        <v>43</v>
      </c>
      <c r="B234" s="182" t="s">
        <v>215</v>
      </c>
      <c r="C234" s="187"/>
      <c r="D234" s="184"/>
      <c r="E234" s="185"/>
      <c r="F234" s="185"/>
    </row>
    <row r="235" spans="1:6" ht="76.5" x14ac:dyDescent="0.2">
      <c r="A235" s="209"/>
      <c r="B235" s="186" t="s">
        <v>216</v>
      </c>
      <c r="C235" s="187"/>
      <c r="D235" s="184"/>
      <c r="E235" s="185"/>
      <c r="F235" s="185"/>
    </row>
    <row r="236" spans="1:6" x14ac:dyDescent="0.2">
      <c r="A236" s="209"/>
      <c r="B236" s="182"/>
      <c r="C236" s="187">
        <v>1</v>
      </c>
      <c r="D236" s="184" t="s">
        <v>124</v>
      </c>
      <c r="E236" s="44"/>
      <c r="F236" s="185">
        <f>C236*E236</f>
        <v>0</v>
      </c>
    </row>
    <row r="237" spans="1:6" x14ac:dyDescent="0.2">
      <c r="A237" s="102"/>
      <c r="B237" s="189"/>
      <c r="C237" s="190"/>
      <c r="D237" s="72"/>
      <c r="E237" s="73"/>
      <c r="F237" s="73"/>
    </row>
    <row r="238" spans="1:6" x14ac:dyDescent="0.2">
      <c r="A238" s="103"/>
      <c r="B238" s="192"/>
      <c r="C238" s="193"/>
      <c r="D238" s="194"/>
      <c r="E238" s="195"/>
      <c r="F238" s="195"/>
    </row>
    <row r="239" spans="1:6" x14ac:dyDescent="0.2">
      <c r="A239" s="181">
        <f>COUNT($A$10:A238)+1</f>
        <v>44</v>
      </c>
      <c r="B239" s="182" t="s">
        <v>134</v>
      </c>
      <c r="C239" s="187"/>
      <c r="D239" s="184"/>
      <c r="E239" s="185"/>
      <c r="F239" s="185"/>
    </row>
    <row r="240" spans="1:6" ht="76.5" x14ac:dyDescent="0.2">
      <c r="A240" s="209"/>
      <c r="B240" s="186" t="s">
        <v>135</v>
      </c>
      <c r="C240" s="187"/>
      <c r="D240" s="184"/>
      <c r="E240" s="185"/>
      <c r="F240" s="185"/>
    </row>
    <row r="241" spans="1:6" x14ac:dyDescent="0.2">
      <c r="A241" s="209"/>
      <c r="B241" s="186" t="s">
        <v>257</v>
      </c>
      <c r="C241" s="187">
        <v>2</v>
      </c>
      <c r="D241" s="184" t="s">
        <v>1</v>
      </c>
      <c r="E241" s="44"/>
      <c r="F241" s="185">
        <f>C241*E241</f>
        <v>0</v>
      </c>
    </row>
    <row r="242" spans="1:6" x14ac:dyDescent="0.2">
      <c r="A242" s="102"/>
      <c r="B242" s="189"/>
      <c r="C242" s="190"/>
      <c r="D242" s="177"/>
      <c r="E242" s="73"/>
      <c r="F242" s="73"/>
    </row>
    <row r="243" spans="1:6" x14ac:dyDescent="0.2">
      <c r="A243" s="103"/>
      <c r="B243" s="192"/>
      <c r="C243" s="193"/>
      <c r="D243" s="194"/>
      <c r="E243" s="195"/>
      <c r="F243" s="195"/>
    </row>
    <row r="244" spans="1:6" x14ac:dyDescent="0.2">
      <c r="A244" s="181">
        <f>COUNT($A$12:A243)+1</f>
        <v>45</v>
      </c>
      <c r="B244" s="182" t="s">
        <v>258</v>
      </c>
      <c r="C244" s="187"/>
      <c r="D244" s="184"/>
      <c r="E244" s="185"/>
      <c r="F244" s="185"/>
    </row>
    <row r="245" spans="1:6" ht="38.25" x14ac:dyDescent="0.2">
      <c r="A245" s="209"/>
      <c r="B245" s="186" t="s">
        <v>259</v>
      </c>
      <c r="C245" s="187"/>
      <c r="D245" s="184"/>
      <c r="E245" s="185"/>
      <c r="F245" s="183"/>
    </row>
    <row r="246" spans="1:6" x14ac:dyDescent="0.2">
      <c r="A246" s="209"/>
      <c r="B246" s="186"/>
      <c r="C246" s="187">
        <v>2</v>
      </c>
      <c r="D246" s="184" t="s">
        <v>1</v>
      </c>
      <c r="E246" s="44"/>
      <c r="F246" s="185">
        <f>C246*E246</f>
        <v>0</v>
      </c>
    </row>
    <row r="247" spans="1:6" x14ac:dyDescent="0.2">
      <c r="A247" s="102"/>
      <c r="B247" s="189"/>
      <c r="C247" s="190"/>
      <c r="D247" s="72"/>
      <c r="E247" s="73"/>
      <c r="F247" s="73"/>
    </row>
    <row r="248" spans="1:6" x14ac:dyDescent="0.2">
      <c r="A248" s="103"/>
      <c r="B248" s="192"/>
      <c r="C248" s="193"/>
      <c r="D248" s="194"/>
      <c r="E248" s="195"/>
      <c r="F248" s="197"/>
    </row>
    <row r="249" spans="1:6" x14ac:dyDescent="0.2">
      <c r="A249" s="181">
        <f>COUNT($A$12:A248)+1</f>
        <v>46</v>
      </c>
      <c r="B249" s="182" t="s">
        <v>221</v>
      </c>
      <c r="C249" s="187"/>
      <c r="D249" s="184"/>
      <c r="E249" s="185"/>
      <c r="F249" s="183"/>
    </row>
    <row r="250" spans="1:6" ht="76.5" x14ac:dyDescent="0.2">
      <c r="A250" s="209"/>
      <c r="B250" s="186" t="s">
        <v>222</v>
      </c>
      <c r="C250" s="187"/>
      <c r="D250" s="184"/>
      <c r="E250" s="185"/>
      <c r="F250" s="183"/>
    </row>
    <row r="251" spans="1:6" x14ac:dyDescent="0.2">
      <c r="A251" s="209"/>
      <c r="B251" s="186"/>
      <c r="C251" s="187">
        <v>1</v>
      </c>
      <c r="D251" s="184" t="s">
        <v>1</v>
      </c>
      <c r="E251" s="44"/>
      <c r="F251" s="185">
        <f>C251*E251</f>
        <v>0</v>
      </c>
    </row>
    <row r="252" spans="1:6" x14ac:dyDescent="0.2">
      <c r="A252" s="102"/>
      <c r="B252" s="189"/>
      <c r="C252" s="190"/>
      <c r="D252" s="72"/>
      <c r="E252" s="73"/>
      <c r="F252" s="73"/>
    </row>
    <row r="253" spans="1:6" x14ac:dyDescent="0.2">
      <c r="A253" s="103"/>
      <c r="B253" s="192"/>
      <c r="C253" s="193"/>
      <c r="D253" s="194"/>
      <c r="E253" s="195"/>
      <c r="F253" s="197"/>
    </row>
    <row r="254" spans="1:6" x14ac:dyDescent="0.2">
      <c r="A254" s="181">
        <f>COUNT($A$12:A253)+1</f>
        <v>47</v>
      </c>
      <c r="B254" s="182" t="s">
        <v>260</v>
      </c>
      <c r="C254" s="187"/>
      <c r="D254" s="184"/>
      <c r="E254" s="185"/>
      <c r="F254" s="183"/>
    </row>
    <row r="255" spans="1:6" ht="51" x14ac:dyDescent="0.2">
      <c r="A255" s="209"/>
      <c r="B255" s="186" t="s">
        <v>261</v>
      </c>
      <c r="C255" s="187"/>
      <c r="D255" s="184"/>
      <c r="E255" s="185"/>
      <c r="F255" s="183"/>
    </row>
    <row r="256" spans="1:6" ht="14.25" x14ac:dyDescent="0.2">
      <c r="A256" s="209"/>
      <c r="B256" s="186"/>
      <c r="C256" s="187">
        <v>5</v>
      </c>
      <c r="D256" s="184" t="s">
        <v>38</v>
      </c>
      <c r="E256" s="44"/>
      <c r="F256" s="185">
        <f>C256*E256</f>
        <v>0</v>
      </c>
    </row>
    <row r="257" spans="1:6" x14ac:dyDescent="0.2">
      <c r="A257" s="102"/>
      <c r="B257" s="189"/>
      <c r="C257" s="190"/>
      <c r="D257" s="72"/>
      <c r="E257" s="73"/>
      <c r="F257" s="73"/>
    </row>
    <row r="258" spans="1:6" x14ac:dyDescent="0.2">
      <c r="A258" s="103"/>
      <c r="B258" s="192"/>
      <c r="C258" s="193"/>
      <c r="D258" s="194"/>
      <c r="E258" s="195"/>
      <c r="F258" s="197"/>
    </row>
    <row r="259" spans="1:6" x14ac:dyDescent="0.2">
      <c r="A259" s="181">
        <f>COUNT($A$12:A258)+1</f>
        <v>48</v>
      </c>
      <c r="B259" s="182" t="s">
        <v>262</v>
      </c>
      <c r="C259" s="187"/>
      <c r="D259" s="184"/>
      <c r="E259" s="185"/>
      <c r="F259" s="183"/>
    </row>
    <row r="260" spans="1:6" ht="38.25" x14ac:dyDescent="0.2">
      <c r="A260" s="209"/>
      <c r="B260" s="186" t="s">
        <v>263</v>
      </c>
      <c r="C260" s="187"/>
      <c r="D260" s="184"/>
      <c r="E260" s="185"/>
      <c r="F260" s="183"/>
    </row>
    <row r="261" spans="1:6" ht="14.25" x14ac:dyDescent="0.2">
      <c r="A261" s="209"/>
      <c r="B261" s="186"/>
      <c r="C261" s="187">
        <v>1.5</v>
      </c>
      <c r="D261" s="184" t="s">
        <v>38</v>
      </c>
      <c r="E261" s="44"/>
      <c r="F261" s="185">
        <f>C261*E261</f>
        <v>0</v>
      </c>
    </row>
    <row r="262" spans="1:6" x14ac:dyDescent="0.2">
      <c r="A262" s="102"/>
      <c r="B262" s="189"/>
      <c r="C262" s="190"/>
      <c r="D262" s="72"/>
      <c r="E262" s="73"/>
      <c r="F262" s="73"/>
    </row>
    <row r="263" spans="1:6" x14ac:dyDescent="0.2">
      <c r="A263" s="103"/>
      <c r="B263" s="192"/>
      <c r="C263" s="193"/>
      <c r="D263" s="194"/>
      <c r="E263" s="195"/>
      <c r="F263" s="195"/>
    </row>
    <row r="264" spans="1:6" x14ac:dyDescent="0.2">
      <c r="A264" s="181">
        <f>COUNT($A$12:A263)+1</f>
        <v>49</v>
      </c>
      <c r="B264" s="182" t="s">
        <v>25</v>
      </c>
      <c r="C264" s="187"/>
      <c r="D264" s="184"/>
      <c r="E264" s="185"/>
      <c r="F264" s="183"/>
    </row>
    <row r="265" spans="1:6" x14ac:dyDescent="0.2">
      <c r="A265" s="209"/>
      <c r="B265" s="186" t="s">
        <v>26</v>
      </c>
      <c r="C265" s="187"/>
      <c r="D265" s="184"/>
      <c r="E265" s="185"/>
      <c r="F265" s="183"/>
    </row>
    <row r="266" spans="1:6" ht="14.25" x14ac:dyDescent="0.2">
      <c r="A266" s="209"/>
      <c r="B266" s="186" t="s">
        <v>288</v>
      </c>
      <c r="C266" s="187">
        <v>124</v>
      </c>
      <c r="D266" s="184" t="s">
        <v>33</v>
      </c>
      <c r="E266" s="176"/>
      <c r="F266" s="185">
        <f>C266*E266</f>
        <v>0</v>
      </c>
    </row>
    <row r="267" spans="1:6" x14ac:dyDescent="0.2">
      <c r="A267" s="102"/>
      <c r="B267" s="189"/>
      <c r="C267" s="190"/>
      <c r="D267" s="72"/>
      <c r="E267" s="73"/>
      <c r="F267" s="73"/>
    </row>
    <row r="268" spans="1:6" x14ac:dyDescent="0.2">
      <c r="A268" s="103"/>
      <c r="B268" s="63"/>
      <c r="C268" s="30"/>
      <c r="D268" s="31"/>
      <c r="E268" s="32"/>
      <c r="F268" s="30"/>
    </row>
    <row r="269" spans="1:6" x14ac:dyDescent="0.2">
      <c r="A269" s="181">
        <f>COUNT($A$12:A268)+1</f>
        <v>50</v>
      </c>
      <c r="B269" s="182" t="s">
        <v>22</v>
      </c>
      <c r="C269" s="183"/>
      <c r="D269" s="184"/>
      <c r="E269" s="222"/>
      <c r="F269" s="183"/>
    </row>
    <row r="270" spans="1:6" ht="76.5" x14ac:dyDescent="0.2">
      <c r="A270" s="209"/>
      <c r="B270" s="186" t="s">
        <v>84</v>
      </c>
      <c r="C270" s="183"/>
      <c r="D270" s="184"/>
      <c r="E270" s="185"/>
      <c r="F270" s="183"/>
    </row>
    <row r="271" spans="1:6" x14ac:dyDescent="0.2">
      <c r="A271" s="181"/>
      <c r="B271" s="223"/>
      <c r="C271" s="224"/>
      <c r="D271" s="225">
        <v>0.03</v>
      </c>
      <c r="E271" s="183"/>
      <c r="F271" s="185">
        <f>SUM(F12:F270)*D271</f>
        <v>0</v>
      </c>
    </row>
    <row r="272" spans="1:6" x14ac:dyDescent="0.2">
      <c r="A272" s="188"/>
      <c r="B272" s="226"/>
      <c r="C272" s="227"/>
      <c r="D272" s="228"/>
      <c r="E272" s="196"/>
      <c r="F272" s="73"/>
    </row>
    <row r="273" spans="1:6" x14ac:dyDescent="0.2">
      <c r="A273" s="103"/>
      <c r="B273" s="192"/>
      <c r="C273" s="197"/>
      <c r="D273" s="194"/>
      <c r="E273" s="229"/>
      <c r="F273" s="195"/>
    </row>
    <row r="274" spans="1:6" x14ac:dyDescent="0.2">
      <c r="A274" s="181">
        <f>COUNT($A$12:A273)+1</f>
        <v>51</v>
      </c>
      <c r="B274" s="182" t="s">
        <v>140</v>
      </c>
      <c r="C274" s="183"/>
      <c r="D274" s="184"/>
      <c r="E274" s="222"/>
      <c r="F274" s="185"/>
    </row>
    <row r="275" spans="1:6" ht="38.25" x14ac:dyDescent="0.2">
      <c r="A275" s="209"/>
      <c r="B275" s="186" t="s">
        <v>23</v>
      </c>
      <c r="C275" s="183"/>
      <c r="D275" s="184"/>
      <c r="E275" s="183"/>
      <c r="F275" s="185"/>
    </row>
    <row r="276" spans="1:6" x14ac:dyDescent="0.2">
      <c r="A276" s="209"/>
      <c r="B276" s="186"/>
      <c r="C276" s="224"/>
      <c r="D276" s="225">
        <v>0.05</v>
      </c>
      <c r="E276" s="183"/>
      <c r="F276" s="185">
        <f>SUM(F12:F269)*D276</f>
        <v>0</v>
      </c>
    </row>
    <row r="277" spans="1:6" x14ac:dyDescent="0.2">
      <c r="A277" s="102"/>
      <c r="B277" s="189"/>
      <c r="C277" s="196"/>
      <c r="D277" s="72"/>
      <c r="E277" s="196"/>
      <c r="F277" s="196"/>
    </row>
    <row r="278" spans="1:6" x14ac:dyDescent="0.2">
      <c r="A278" s="209"/>
      <c r="B278" s="186"/>
      <c r="C278" s="183"/>
      <c r="D278" s="184"/>
      <c r="E278" s="183"/>
      <c r="F278" s="183"/>
    </row>
    <row r="279" spans="1:6" x14ac:dyDescent="0.2">
      <c r="A279" s="181">
        <f>COUNT($A$12:A277)+1</f>
        <v>52</v>
      </c>
      <c r="B279" s="182" t="s">
        <v>85</v>
      </c>
      <c r="C279" s="183"/>
      <c r="D279" s="184"/>
      <c r="E279" s="183"/>
      <c r="F279" s="183"/>
    </row>
    <row r="280" spans="1:6" ht="38.25" x14ac:dyDescent="0.2">
      <c r="A280" s="209"/>
      <c r="B280" s="186" t="s">
        <v>24</v>
      </c>
      <c r="C280" s="224"/>
      <c r="D280" s="225">
        <v>0.1</v>
      </c>
      <c r="E280" s="183"/>
      <c r="F280" s="185">
        <f>SUM(F12:F269)*D280</f>
        <v>0</v>
      </c>
    </row>
    <row r="281" spans="1:6" x14ac:dyDescent="0.2">
      <c r="A281" s="102"/>
      <c r="C281" s="183"/>
      <c r="D281" s="184"/>
      <c r="E281" s="222"/>
      <c r="F281" s="183"/>
    </row>
    <row r="282" spans="1:6" x14ac:dyDescent="0.2">
      <c r="A282" s="230"/>
      <c r="B282" s="231" t="s">
        <v>2</v>
      </c>
      <c r="C282" s="232"/>
      <c r="D282" s="233"/>
      <c r="E282" s="234" t="s">
        <v>37</v>
      </c>
      <c r="F282" s="234">
        <f>SUM(F14:F281)</f>
        <v>0</v>
      </c>
    </row>
  </sheetData>
  <sheetProtection algorithmName="SHA-512" hashValue="qP6amt91cBv1pP7FnSXLxQm47iH93GeU2QWOWYkr076pU16jm0qUrWY6Z79d05nuOR1g8sZFsxygnxip2MG6ig==" saltValue="30eRFAZsNoc8ehmhn4WaZw==" spinCount="100000" sheet="1" objects="1" scenarios="1"/>
  <mergeCells count="1">
    <mergeCell ref="B8:F9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d.o.o.&amp;RENLJ-SIR 281/25</oddHeader>
    <oddFooter>&amp;C&amp;P / &amp;N</oddFooter>
  </headerFooter>
  <rowBreaks count="9" manualBreakCount="9">
    <brk id="35" max="5" man="1"/>
    <brk id="66" max="5" man="1"/>
    <brk id="98" max="5" man="1"/>
    <brk id="126" max="5" man="1"/>
    <brk id="163" max="5" man="1"/>
    <brk id="188" max="5" man="1"/>
    <brk id="207" max="5" man="1"/>
    <brk id="237" max="5" man="1"/>
    <brk id="2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22"/>
  <sheetViews>
    <sheetView showGridLines="0" zoomScale="150" zoomScaleNormal="150" zoomScaleSheetLayoutView="100" workbookViewId="0">
      <selection activeCell="G21" sqref="G21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9" style="1" customWidth="1"/>
    <col min="6" max="6" width="10.85546875" style="1" bestFit="1" customWidth="1"/>
    <col min="7" max="7" width="16.42578125" style="16" bestFit="1" customWidth="1"/>
    <col min="8" max="16384" width="8.85546875" style="1"/>
  </cols>
  <sheetData>
    <row r="1" spans="1:7" ht="27" customHeight="1" x14ac:dyDescent="0.2">
      <c r="A1" s="23" t="s">
        <v>3</v>
      </c>
      <c r="B1" s="23"/>
      <c r="C1" s="23"/>
      <c r="D1" s="23"/>
      <c r="E1" s="23"/>
      <c r="F1" s="23"/>
      <c r="G1" s="23"/>
    </row>
    <row r="2" spans="1:7" ht="15" customHeight="1" x14ac:dyDescent="0.2">
      <c r="A2" s="250" t="s">
        <v>165</v>
      </c>
      <c r="B2" s="250"/>
      <c r="C2" s="250"/>
      <c r="D2" s="250"/>
      <c r="E2" s="250"/>
      <c r="F2" s="250"/>
      <c r="G2" s="250"/>
    </row>
    <row r="3" spans="1:7" ht="15" customHeight="1" x14ac:dyDescent="0.2">
      <c r="A3" s="251" t="s">
        <v>166</v>
      </c>
      <c r="B3" s="250"/>
      <c r="C3" s="250"/>
      <c r="D3" s="250"/>
      <c r="E3" s="250"/>
      <c r="F3" s="250"/>
      <c r="G3" s="250"/>
    </row>
    <row r="4" spans="1:7" ht="15" customHeight="1" x14ac:dyDescent="0.2">
      <c r="A4" s="250"/>
      <c r="B4" s="250"/>
      <c r="C4" s="250"/>
      <c r="D4" s="250"/>
      <c r="E4" s="250"/>
      <c r="F4" s="250"/>
      <c r="G4" s="250"/>
    </row>
    <row r="5" spans="1:7" ht="25.5" x14ac:dyDescent="0.2">
      <c r="A5" s="6" t="s">
        <v>93</v>
      </c>
      <c r="B5" s="262" t="s">
        <v>7</v>
      </c>
      <c r="C5" s="262"/>
      <c r="D5" s="262"/>
      <c r="E5" s="262"/>
      <c r="F5" s="262"/>
      <c r="G5" s="110" t="s">
        <v>96</v>
      </c>
    </row>
    <row r="6" spans="1:7" x14ac:dyDescent="0.2">
      <c r="A6" s="7" t="s">
        <v>95</v>
      </c>
      <c r="B6" s="263" t="s">
        <v>101</v>
      </c>
      <c r="C6" s="264"/>
      <c r="D6" s="264"/>
      <c r="E6" s="264"/>
      <c r="F6" s="265"/>
      <c r="G6" s="9">
        <f>SUM(G7:G7)</f>
        <v>0</v>
      </c>
    </row>
    <row r="7" spans="1:7" x14ac:dyDescent="0.2">
      <c r="A7" s="7" t="s">
        <v>94</v>
      </c>
      <c r="B7" s="266" t="s">
        <v>102</v>
      </c>
      <c r="C7" s="266"/>
      <c r="D7" s="266"/>
      <c r="E7" s="266"/>
      <c r="F7" s="266"/>
      <c r="G7" s="8">
        <f>G21</f>
        <v>0</v>
      </c>
    </row>
    <row r="8" spans="1:7" ht="13.5" thickBot="1" x14ac:dyDescent="0.25">
      <c r="A8" s="11"/>
      <c r="B8" s="12"/>
      <c r="C8" s="13"/>
      <c r="D8" s="13"/>
      <c r="E8" s="13"/>
      <c r="F8" s="13"/>
      <c r="G8" s="14"/>
    </row>
    <row r="9" spans="1:7" x14ac:dyDescent="0.2">
      <c r="A9" s="15"/>
      <c r="B9" s="15"/>
      <c r="C9" s="15"/>
      <c r="D9" s="15"/>
      <c r="E9" s="15"/>
      <c r="F9" s="15"/>
      <c r="G9" s="15"/>
    </row>
    <row r="10" spans="1:7" ht="15.75" x14ac:dyDescent="0.25">
      <c r="A10" s="22" t="s">
        <v>100</v>
      </c>
      <c r="B10" s="20"/>
      <c r="C10" s="21"/>
      <c r="D10" s="21"/>
      <c r="E10" s="20"/>
      <c r="F10" s="20"/>
      <c r="G10" s="19"/>
    </row>
    <row r="11" spans="1:7" x14ac:dyDescent="0.2">
      <c r="A11" s="252" t="s">
        <v>102</v>
      </c>
      <c r="B11" s="253"/>
      <c r="C11" s="253"/>
      <c r="D11" s="253"/>
      <c r="E11" s="253"/>
      <c r="F11" s="253"/>
      <c r="G11" s="254"/>
    </row>
    <row r="12" spans="1:7" ht="25.5" x14ac:dyDescent="0.2">
      <c r="A12" s="260" t="s">
        <v>40</v>
      </c>
      <c r="B12" s="255" t="s">
        <v>103</v>
      </c>
      <c r="C12" s="256"/>
      <c r="D12" s="255" t="s">
        <v>104</v>
      </c>
      <c r="E12" s="256"/>
      <c r="F12" s="109" t="s">
        <v>105</v>
      </c>
      <c r="G12" s="109" t="s">
        <v>4</v>
      </c>
    </row>
    <row r="13" spans="1:7" x14ac:dyDescent="0.2">
      <c r="A13" s="261"/>
      <c r="B13" s="257"/>
      <c r="C13" s="258"/>
      <c r="D13" s="257"/>
      <c r="E13" s="258"/>
      <c r="F13" s="2" t="s">
        <v>5</v>
      </c>
      <c r="G13" s="2" t="s">
        <v>36</v>
      </c>
    </row>
    <row r="14" spans="1:7" x14ac:dyDescent="0.2">
      <c r="A14" s="3" t="s">
        <v>272</v>
      </c>
      <c r="B14" s="248" t="s">
        <v>142</v>
      </c>
      <c r="C14" s="249"/>
      <c r="D14" s="267" t="s">
        <v>162</v>
      </c>
      <c r="E14" s="268"/>
      <c r="F14" s="17">
        <v>428</v>
      </c>
      <c r="G14" s="4">
        <f>+'Vrocevod_T-1300_GD'!F276</f>
        <v>0</v>
      </c>
    </row>
    <row r="15" spans="1:7" x14ac:dyDescent="0.2">
      <c r="A15" s="3" t="s">
        <v>273</v>
      </c>
      <c r="B15" s="248" t="s">
        <v>158</v>
      </c>
      <c r="C15" s="249"/>
      <c r="D15" s="267" t="s">
        <v>163</v>
      </c>
      <c r="E15" s="268"/>
      <c r="F15" s="17">
        <v>16</v>
      </c>
      <c r="G15" s="4">
        <f>+'Vrocevod_T-1306_sever_GD'!F152</f>
        <v>0</v>
      </c>
    </row>
    <row r="16" spans="1:7" x14ac:dyDescent="0.2">
      <c r="A16" s="3" t="s">
        <v>274</v>
      </c>
      <c r="B16" s="269" t="s">
        <v>159</v>
      </c>
      <c r="C16" s="270"/>
      <c r="D16" s="267" t="s">
        <v>164</v>
      </c>
      <c r="E16" s="268"/>
      <c r="F16" s="17">
        <v>18</v>
      </c>
      <c r="G16" s="4">
        <f>+'vročevod P4365_GD'!F142</f>
        <v>0</v>
      </c>
    </row>
    <row r="17" spans="1:7" x14ac:dyDescent="0.2">
      <c r="A17" s="3" t="s">
        <v>275</v>
      </c>
      <c r="B17" s="248" t="s">
        <v>161</v>
      </c>
      <c r="C17" s="249"/>
      <c r="D17" s="267" t="s">
        <v>163</v>
      </c>
      <c r="E17" s="268"/>
      <c r="F17" s="17">
        <v>10</v>
      </c>
      <c r="G17" s="4">
        <f>+'Vročevod T1306-jug'!F147</f>
        <v>0</v>
      </c>
    </row>
    <row r="18" spans="1:7" x14ac:dyDescent="0.2">
      <c r="A18" s="3" t="s">
        <v>276</v>
      </c>
      <c r="B18" s="248" t="s">
        <v>167</v>
      </c>
      <c r="C18" s="249"/>
      <c r="D18" s="267" t="s">
        <v>162</v>
      </c>
      <c r="E18" s="268"/>
      <c r="F18" s="17">
        <v>45</v>
      </c>
      <c r="G18" s="4">
        <f>+'T-1300_GD_PROVIZORIJ DN200 '!F147</f>
        <v>0</v>
      </c>
    </row>
    <row r="19" spans="1:7" x14ac:dyDescent="0.2">
      <c r="A19" s="3"/>
      <c r="B19" s="248"/>
      <c r="C19" s="249"/>
      <c r="D19" s="267"/>
      <c r="E19" s="268"/>
      <c r="F19" s="17"/>
      <c r="G19" s="4"/>
    </row>
    <row r="20" spans="1:7" x14ac:dyDescent="0.2">
      <c r="A20" s="3"/>
      <c r="B20" s="248"/>
      <c r="C20" s="249"/>
      <c r="D20" s="267"/>
      <c r="E20" s="268"/>
      <c r="F20" s="17"/>
      <c r="G20" s="4"/>
    </row>
    <row r="21" spans="1:7" x14ac:dyDescent="0.2">
      <c r="A21" s="259" t="s">
        <v>87</v>
      </c>
      <c r="B21" s="259"/>
      <c r="C21" s="259"/>
      <c r="D21" s="259"/>
      <c r="E21" s="259"/>
      <c r="F21" s="259"/>
      <c r="G21" s="5">
        <f>SUM(G14:G20)</f>
        <v>0</v>
      </c>
    </row>
    <row r="22" spans="1:7" x14ac:dyDescent="0.2">
      <c r="A22" s="18"/>
      <c r="B22" s="18"/>
      <c r="C22" s="18"/>
      <c r="D22" s="18"/>
      <c r="E22" s="18"/>
      <c r="F22" s="18"/>
      <c r="G22" s="10"/>
    </row>
  </sheetData>
  <sheetProtection algorithmName="SHA-512" hashValue="d6S4I5BF6yVnr38UIiU5IVkJldQNqY/HJm8ZEXPofux793o4ThMjJIZWOqKT1jFmwoJrFVj5hGJW+X0Zls0Tkw==" saltValue="lDLtby1kF/eh+s3D7CoHXA==" spinCount="100000" sheet="1" objects="1" scenarios="1"/>
  <mergeCells count="24">
    <mergeCell ref="A21:F21"/>
    <mergeCell ref="A12:A13"/>
    <mergeCell ref="B20:C20"/>
    <mergeCell ref="B5:F5"/>
    <mergeCell ref="B6:F6"/>
    <mergeCell ref="B7:F7"/>
    <mergeCell ref="D18:E18"/>
    <mergeCell ref="D19:E19"/>
    <mergeCell ref="D20:E20"/>
    <mergeCell ref="B16:C16"/>
    <mergeCell ref="B17:C17"/>
    <mergeCell ref="D17:E17"/>
    <mergeCell ref="D16:E16"/>
    <mergeCell ref="D12:E13"/>
    <mergeCell ref="D14:E14"/>
    <mergeCell ref="D15:E15"/>
    <mergeCell ref="B15:C15"/>
    <mergeCell ref="B18:C18"/>
    <mergeCell ref="B19:C19"/>
    <mergeCell ref="A2:G2"/>
    <mergeCell ref="A3:G4"/>
    <mergeCell ref="A11:G11"/>
    <mergeCell ref="B12:C13"/>
    <mergeCell ref="B14:C14"/>
  </mergeCells>
  <pageMargins left="0.70866141732283472" right="0.70866141732283472" top="0.74803149606299213" bottom="0.74803149606299213" header="0.31496062992125984" footer="0.31496062992125984"/>
  <pageSetup paperSize="9" scale="95" orientation="portrait" useFirstPageNumber="1" r:id="rId1"/>
  <headerFooter>
    <oddHeader>&amp;LENERGETIKA LJUBLJANA d.o.o.&amp;RENLJ-SIR 281/25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F276"/>
  <sheetViews>
    <sheetView topLeftCell="A19" zoomScale="150" zoomScaleNormal="150" zoomScaleSheetLayoutView="100" workbookViewId="0">
      <selection activeCell="E29" sqref="E29"/>
    </sheetView>
  </sheetViews>
  <sheetFormatPr defaultColWidth="9.140625" defaultRowHeight="12.75" x14ac:dyDescent="0.2"/>
  <cols>
    <col min="1" max="1" width="5.7109375" style="25" customWidth="1"/>
    <col min="2" max="2" width="50.7109375" style="69" customWidth="1"/>
    <col min="3" max="3" width="7.7109375" style="125" customWidth="1"/>
    <col min="4" max="4" width="4.7109375" style="29" customWidth="1"/>
    <col min="5" max="5" width="11.7109375" style="27" customWidth="1"/>
    <col min="6" max="6" width="12.7109375" style="28" customWidth="1"/>
    <col min="7" max="16384" width="9.140625" style="29"/>
  </cols>
  <sheetData>
    <row r="1" spans="1:6" x14ac:dyDescent="0.2">
      <c r="A1" s="24" t="s">
        <v>277</v>
      </c>
      <c r="B1" s="62" t="s">
        <v>6</v>
      </c>
      <c r="C1" s="115"/>
      <c r="D1" s="26"/>
    </row>
    <row r="2" spans="1:6" x14ac:dyDescent="0.2">
      <c r="A2" s="24" t="s">
        <v>278</v>
      </c>
      <c r="B2" s="62" t="s">
        <v>7</v>
      </c>
      <c r="C2" s="115"/>
      <c r="D2" s="26"/>
    </row>
    <row r="3" spans="1:6" x14ac:dyDescent="0.2">
      <c r="A3" s="24" t="s">
        <v>272</v>
      </c>
      <c r="B3" s="62" t="s">
        <v>142</v>
      </c>
      <c r="C3" s="115"/>
      <c r="D3" s="26"/>
    </row>
    <row r="4" spans="1:6" x14ac:dyDescent="0.2">
      <c r="A4" s="24"/>
      <c r="B4" s="62"/>
      <c r="C4" s="115"/>
      <c r="D4" s="26"/>
    </row>
    <row r="5" spans="1:6" ht="76.5" x14ac:dyDescent="0.2">
      <c r="A5" s="111" t="s">
        <v>0</v>
      </c>
      <c r="B5" s="112" t="s">
        <v>30</v>
      </c>
      <c r="C5" s="116" t="s">
        <v>8</v>
      </c>
      <c r="D5" s="113" t="s">
        <v>9</v>
      </c>
      <c r="E5" s="114" t="s">
        <v>34</v>
      </c>
      <c r="F5" s="114" t="s">
        <v>35</v>
      </c>
    </row>
    <row r="6" spans="1:6" x14ac:dyDescent="0.2">
      <c r="A6" s="95">
        <v>1</v>
      </c>
      <c r="B6" s="63"/>
      <c r="C6" s="117"/>
      <c r="D6" s="31"/>
      <c r="E6" s="32"/>
      <c r="F6" s="30"/>
    </row>
    <row r="7" spans="1:6" x14ac:dyDescent="0.2">
      <c r="A7" s="105"/>
      <c r="B7" s="107" t="s">
        <v>107</v>
      </c>
      <c r="C7" s="118"/>
      <c r="D7" s="52"/>
      <c r="E7" s="53"/>
      <c r="F7" s="54"/>
    </row>
    <row r="8" spans="1:6" x14ac:dyDescent="0.2">
      <c r="A8" s="105"/>
      <c r="B8" s="271" t="s">
        <v>106</v>
      </c>
      <c r="C8" s="271"/>
      <c r="D8" s="271"/>
      <c r="E8" s="271"/>
      <c r="F8" s="271"/>
    </row>
    <row r="9" spans="1:6" x14ac:dyDescent="0.2">
      <c r="A9" s="105"/>
      <c r="B9" s="271"/>
      <c r="C9" s="271"/>
      <c r="D9" s="271"/>
      <c r="E9" s="271"/>
      <c r="F9" s="271"/>
    </row>
    <row r="10" spans="1:6" x14ac:dyDescent="0.2">
      <c r="A10" s="105"/>
      <c r="B10" s="106"/>
      <c r="C10" s="118"/>
      <c r="D10" s="52"/>
      <c r="E10" s="53"/>
      <c r="F10" s="54"/>
    </row>
    <row r="11" spans="1:6" x14ac:dyDescent="0.2">
      <c r="A11" s="95"/>
      <c r="B11" s="63"/>
      <c r="C11" s="117"/>
      <c r="D11" s="31"/>
      <c r="E11" s="32"/>
      <c r="F11" s="30"/>
    </row>
    <row r="12" spans="1:6" x14ac:dyDescent="0.2">
      <c r="A12" s="96">
        <f>COUNT(A6+1)</f>
        <v>1</v>
      </c>
      <c r="B12" s="139" t="s">
        <v>10</v>
      </c>
      <c r="C12" s="119"/>
      <c r="D12" s="19"/>
      <c r="E12" s="33"/>
      <c r="F12" s="33"/>
    </row>
    <row r="13" spans="1:6" ht="51" x14ac:dyDescent="0.2">
      <c r="A13" s="96"/>
      <c r="B13" s="39" t="s">
        <v>173</v>
      </c>
      <c r="C13" s="119"/>
      <c r="D13" s="19"/>
      <c r="E13" s="33"/>
      <c r="F13" s="33"/>
    </row>
    <row r="14" spans="1:6" ht="14.25" x14ac:dyDescent="0.2">
      <c r="A14" s="96"/>
      <c r="B14" s="39"/>
      <c r="C14" s="119">
        <v>66</v>
      </c>
      <c r="D14" s="19" t="s">
        <v>33</v>
      </c>
      <c r="E14" s="175"/>
      <c r="F14" s="33"/>
    </row>
    <row r="15" spans="1:6" x14ac:dyDescent="0.2">
      <c r="A15" s="98"/>
      <c r="B15" s="65"/>
      <c r="C15" s="120"/>
      <c r="D15" s="50"/>
      <c r="E15" s="51"/>
      <c r="F15" s="51"/>
    </row>
    <row r="16" spans="1:6" x14ac:dyDescent="0.2">
      <c r="A16" s="97"/>
      <c r="B16" s="64"/>
      <c r="C16" s="121"/>
      <c r="D16" s="46"/>
      <c r="E16" s="47"/>
      <c r="F16" s="45"/>
    </row>
    <row r="17" spans="1:6" x14ac:dyDescent="0.2">
      <c r="A17" s="96">
        <f>COUNT($A$12:A16)+1</f>
        <v>2</v>
      </c>
      <c r="B17" s="139" t="s">
        <v>11</v>
      </c>
      <c r="C17" s="119"/>
      <c r="D17" s="19"/>
      <c r="E17" s="33"/>
      <c r="F17" s="34"/>
    </row>
    <row r="18" spans="1:6" ht="51" x14ac:dyDescent="0.2">
      <c r="A18" s="96"/>
      <c r="B18" s="39" t="s">
        <v>97</v>
      </c>
      <c r="C18" s="119"/>
      <c r="D18" s="19"/>
      <c r="E18" s="33"/>
      <c r="F18" s="34"/>
    </row>
    <row r="19" spans="1:6" ht="14.25" x14ac:dyDescent="0.2">
      <c r="A19" s="96"/>
      <c r="B19" s="39"/>
      <c r="C19" s="119">
        <v>5</v>
      </c>
      <c r="D19" s="19" t="s">
        <v>33</v>
      </c>
      <c r="E19" s="43"/>
      <c r="F19" s="33">
        <f>C19*E19</f>
        <v>0</v>
      </c>
    </row>
    <row r="20" spans="1:6" x14ac:dyDescent="0.2">
      <c r="A20" s="98"/>
      <c r="B20" s="65"/>
      <c r="C20" s="120"/>
      <c r="D20" s="50"/>
      <c r="E20" s="51"/>
      <c r="F20" s="51"/>
    </row>
    <row r="21" spans="1:6" x14ac:dyDescent="0.2">
      <c r="A21" s="97"/>
      <c r="B21" s="64"/>
      <c r="C21" s="121"/>
      <c r="D21" s="46"/>
      <c r="E21" s="47"/>
      <c r="F21" s="45"/>
    </row>
    <row r="22" spans="1:6" ht="25.5" x14ac:dyDescent="0.2">
      <c r="A22" s="96">
        <f>COUNT($A$12:A21)+1</f>
        <v>3</v>
      </c>
      <c r="B22" s="139" t="s">
        <v>41</v>
      </c>
      <c r="C22" s="119"/>
      <c r="D22" s="19"/>
      <c r="E22" s="33"/>
      <c r="F22" s="33"/>
    </row>
    <row r="23" spans="1:6" ht="51" x14ac:dyDescent="0.2">
      <c r="A23" s="96"/>
      <c r="B23" s="39" t="s">
        <v>42</v>
      </c>
      <c r="C23" s="119"/>
      <c r="D23" s="19"/>
      <c r="E23" s="33"/>
      <c r="F23" s="34"/>
    </row>
    <row r="24" spans="1:6" ht="14.25" x14ac:dyDescent="0.2">
      <c r="A24" s="96"/>
      <c r="B24" s="39"/>
      <c r="C24" s="119">
        <v>20</v>
      </c>
      <c r="D24" s="19" t="s">
        <v>39</v>
      </c>
      <c r="E24" s="43"/>
      <c r="F24" s="33">
        <f>C24*E24</f>
        <v>0</v>
      </c>
    </row>
    <row r="25" spans="1:6" x14ac:dyDescent="0.2">
      <c r="A25" s="96"/>
      <c r="B25" s="39"/>
      <c r="C25" s="119"/>
      <c r="D25" s="19"/>
      <c r="E25" s="33"/>
      <c r="F25" s="33"/>
    </row>
    <row r="26" spans="1:6" x14ac:dyDescent="0.2">
      <c r="A26" s="97"/>
      <c r="B26" s="64"/>
      <c r="C26" s="121"/>
      <c r="D26" s="46"/>
      <c r="E26" s="47"/>
      <c r="F26" s="45"/>
    </row>
    <row r="27" spans="1:6" x14ac:dyDescent="0.2">
      <c r="A27" s="96">
        <f>COUNT($A$12:A26)+1</f>
        <v>4</v>
      </c>
      <c r="B27" s="139" t="s">
        <v>14</v>
      </c>
      <c r="C27" s="119"/>
      <c r="D27" s="19"/>
      <c r="E27" s="33"/>
      <c r="F27" s="34"/>
    </row>
    <row r="28" spans="1:6" ht="38.25" x14ac:dyDescent="0.2">
      <c r="A28" s="96"/>
      <c r="B28" s="39" t="s">
        <v>32</v>
      </c>
      <c r="C28" s="119"/>
      <c r="D28" s="19"/>
      <c r="E28" s="33"/>
      <c r="F28" s="34"/>
    </row>
    <row r="29" spans="1:6" ht="14.25" x14ac:dyDescent="0.2">
      <c r="A29" s="96"/>
      <c r="B29" s="39"/>
      <c r="C29" s="119">
        <v>10</v>
      </c>
      <c r="D29" s="19" t="s">
        <v>33</v>
      </c>
      <c r="E29" s="43"/>
      <c r="F29" s="33">
        <f>C29*E29</f>
        <v>0</v>
      </c>
    </row>
    <row r="30" spans="1:6" x14ac:dyDescent="0.2">
      <c r="A30" s="98"/>
      <c r="B30" s="65"/>
      <c r="C30" s="120"/>
      <c r="D30" s="50"/>
      <c r="E30" s="51"/>
      <c r="F30" s="51"/>
    </row>
    <row r="31" spans="1:6" x14ac:dyDescent="0.2">
      <c r="A31" s="97"/>
      <c r="B31" s="64"/>
      <c r="C31" s="121"/>
      <c r="D31" s="46"/>
      <c r="E31" s="47"/>
      <c r="F31" s="45"/>
    </row>
    <row r="32" spans="1:6" x14ac:dyDescent="0.2">
      <c r="A32" s="96">
        <f>COUNT($A$12:A31)+1</f>
        <v>5</v>
      </c>
      <c r="B32" s="139" t="s">
        <v>43</v>
      </c>
      <c r="C32" s="119"/>
      <c r="D32" s="19"/>
      <c r="E32" s="33"/>
      <c r="F32" s="34"/>
    </row>
    <row r="33" spans="1:6" ht="63.75" x14ac:dyDescent="0.2">
      <c r="A33" s="96"/>
      <c r="B33" s="39" t="s">
        <v>44</v>
      </c>
      <c r="C33" s="119"/>
      <c r="D33" s="19"/>
      <c r="E33" s="33"/>
      <c r="F33" s="34"/>
    </row>
    <row r="34" spans="1:6" x14ac:dyDescent="0.2">
      <c r="A34" s="96"/>
      <c r="B34" s="39"/>
      <c r="C34" s="119">
        <v>1</v>
      </c>
      <c r="D34" s="19" t="s">
        <v>1</v>
      </c>
      <c r="E34" s="43"/>
      <c r="F34" s="33">
        <f>C34*E34</f>
        <v>0</v>
      </c>
    </row>
    <row r="35" spans="1:6" x14ac:dyDescent="0.2">
      <c r="A35" s="98"/>
      <c r="B35" s="65"/>
      <c r="C35" s="120"/>
      <c r="D35" s="50"/>
      <c r="E35" s="51"/>
      <c r="F35" s="51"/>
    </row>
    <row r="36" spans="1:6" x14ac:dyDescent="0.2">
      <c r="A36" s="97"/>
      <c r="B36" s="64"/>
      <c r="C36" s="121"/>
      <c r="D36" s="46"/>
      <c r="E36" s="47"/>
      <c r="F36" s="45"/>
    </row>
    <row r="37" spans="1:6" x14ac:dyDescent="0.2">
      <c r="A37" s="96">
        <f>COUNT($A$12:A36)+1</f>
        <v>6</v>
      </c>
      <c r="B37" s="139" t="s">
        <v>45</v>
      </c>
      <c r="C37" s="119"/>
      <c r="D37" s="35"/>
      <c r="E37" s="36"/>
      <c r="F37" s="34"/>
    </row>
    <row r="38" spans="1:6" ht="51" x14ac:dyDescent="0.2">
      <c r="A38" s="96"/>
      <c r="B38" s="39" t="s">
        <v>46</v>
      </c>
      <c r="C38" s="119"/>
      <c r="D38" s="35"/>
      <c r="E38" s="36"/>
      <c r="F38" s="34"/>
    </row>
    <row r="39" spans="1:6" ht="14.25" x14ac:dyDescent="0.2">
      <c r="A39" s="96"/>
      <c r="B39" s="39"/>
      <c r="C39" s="119">
        <v>150</v>
      </c>
      <c r="D39" s="35" t="s">
        <v>39</v>
      </c>
      <c r="E39" s="44"/>
      <c r="F39" s="33">
        <f>C39*E39</f>
        <v>0</v>
      </c>
    </row>
    <row r="40" spans="1:6" x14ac:dyDescent="0.2">
      <c r="A40" s="98"/>
      <c r="B40" s="65"/>
      <c r="C40" s="120"/>
      <c r="D40" s="72"/>
      <c r="E40" s="73"/>
      <c r="F40" s="51"/>
    </row>
    <row r="41" spans="1:6" x14ac:dyDescent="0.2">
      <c r="A41" s="97"/>
      <c r="B41" s="64"/>
      <c r="C41" s="121"/>
      <c r="D41" s="46"/>
      <c r="E41" s="47"/>
      <c r="F41" s="45"/>
    </row>
    <row r="42" spans="1:6" ht="25.5" x14ac:dyDescent="0.2">
      <c r="A42" s="96">
        <f>COUNT($A$12:A41)+1</f>
        <v>7</v>
      </c>
      <c r="B42" s="139" t="s">
        <v>47</v>
      </c>
      <c r="C42" s="119"/>
      <c r="D42" s="19"/>
      <c r="E42" s="33"/>
      <c r="F42" s="34"/>
    </row>
    <row r="43" spans="1:6" ht="51" x14ac:dyDescent="0.2">
      <c r="A43" s="96"/>
      <c r="B43" s="39" t="s">
        <v>48</v>
      </c>
      <c r="C43" s="119"/>
      <c r="D43" s="19"/>
      <c r="E43" s="33"/>
      <c r="F43" s="34"/>
    </row>
    <row r="44" spans="1:6" ht="14.25" x14ac:dyDescent="0.2">
      <c r="A44" s="96"/>
      <c r="B44" s="39"/>
      <c r="C44" s="119">
        <v>260</v>
      </c>
      <c r="D44" s="35" t="s">
        <v>39</v>
      </c>
      <c r="E44" s="44"/>
      <c r="F44" s="33">
        <f>C44*E44</f>
        <v>0</v>
      </c>
    </row>
    <row r="45" spans="1:6" x14ac:dyDescent="0.2">
      <c r="A45" s="98"/>
      <c r="B45" s="65"/>
      <c r="C45" s="120"/>
      <c r="D45" s="72"/>
      <c r="E45" s="73"/>
      <c r="F45" s="51"/>
    </row>
    <row r="46" spans="1:6" x14ac:dyDescent="0.2">
      <c r="A46" s="97"/>
      <c r="B46" s="64"/>
      <c r="C46" s="121"/>
      <c r="D46" s="46"/>
      <c r="E46" s="47"/>
      <c r="F46" s="45"/>
    </row>
    <row r="47" spans="1:6" x14ac:dyDescent="0.2">
      <c r="A47" s="96">
        <f>COUNT($A$12:A46)+1</f>
        <v>8</v>
      </c>
      <c r="B47" s="74" t="s">
        <v>49</v>
      </c>
      <c r="C47" s="119"/>
      <c r="D47" s="55"/>
      <c r="E47" s="56"/>
      <c r="F47" s="57"/>
    </row>
    <row r="48" spans="1:6" ht="51" x14ac:dyDescent="0.2">
      <c r="A48" s="96"/>
      <c r="B48" s="39" t="s">
        <v>50</v>
      </c>
      <c r="C48" s="119"/>
      <c r="D48" s="55"/>
      <c r="E48" s="56"/>
      <c r="F48" s="56"/>
    </row>
    <row r="49" spans="1:6" ht="14.25" x14ac:dyDescent="0.2">
      <c r="A49" s="96"/>
      <c r="B49" s="39"/>
      <c r="C49" s="119">
        <v>10</v>
      </c>
      <c r="D49" s="19" t="s">
        <v>33</v>
      </c>
      <c r="E49" s="43"/>
      <c r="F49" s="33">
        <f>E49*C49</f>
        <v>0</v>
      </c>
    </row>
    <row r="50" spans="1:6" x14ac:dyDescent="0.2">
      <c r="A50" s="98"/>
      <c r="B50" s="65"/>
      <c r="C50" s="120"/>
      <c r="D50" s="50"/>
      <c r="E50" s="51"/>
      <c r="F50" s="51"/>
    </row>
    <row r="51" spans="1:6" x14ac:dyDescent="0.2">
      <c r="A51" s="97"/>
      <c r="B51" s="64"/>
      <c r="C51" s="121"/>
      <c r="D51" s="46"/>
      <c r="E51" s="47"/>
      <c r="F51" s="45"/>
    </row>
    <row r="52" spans="1:6" x14ac:dyDescent="0.2">
      <c r="A52" s="96">
        <f>COUNT($A$12:A51)+1</f>
        <v>9</v>
      </c>
      <c r="B52" s="75" t="s">
        <v>51</v>
      </c>
      <c r="C52" s="119"/>
      <c r="D52" s="19"/>
      <c r="E52" s="33"/>
      <c r="F52" s="34"/>
    </row>
    <row r="53" spans="1:6" ht="63.75" x14ac:dyDescent="0.2">
      <c r="A53" s="96"/>
      <c r="B53" s="39" t="s">
        <v>52</v>
      </c>
      <c r="C53" s="119"/>
      <c r="D53" s="19"/>
      <c r="E53" s="33"/>
      <c r="F53" s="34"/>
    </row>
    <row r="54" spans="1:6" x14ac:dyDescent="0.2">
      <c r="A54" s="96"/>
      <c r="B54" s="39"/>
      <c r="C54" s="119"/>
      <c r="D54" s="19"/>
      <c r="E54" s="33"/>
      <c r="F54" s="34"/>
    </row>
    <row r="55" spans="1:6" ht="14.25" x14ac:dyDescent="0.2">
      <c r="A55" s="96"/>
      <c r="B55" s="39"/>
      <c r="C55" s="119">
        <v>10</v>
      </c>
      <c r="D55" s="19" t="s">
        <v>33</v>
      </c>
      <c r="E55" s="43"/>
      <c r="F55" s="33">
        <f>E55*C55</f>
        <v>0</v>
      </c>
    </row>
    <row r="56" spans="1:6" x14ac:dyDescent="0.2">
      <c r="A56" s="98"/>
      <c r="B56" s="65"/>
      <c r="C56" s="120"/>
      <c r="D56" s="50"/>
      <c r="E56" s="51"/>
      <c r="F56" s="51"/>
    </row>
    <row r="57" spans="1:6" x14ac:dyDescent="0.2">
      <c r="A57" s="97"/>
      <c r="B57" s="64"/>
      <c r="C57" s="121"/>
      <c r="D57" s="46"/>
      <c r="E57" s="47"/>
      <c r="F57" s="45"/>
    </row>
    <row r="58" spans="1:6" x14ac:dyDescent="0.2">
      <c r="A58" s="96">
        <f>COUNT($A$12:A57)+1</f>
        <v>10</v>
      </c>
      <c r="B58" s="76" t="s">
        <v>53</v>
      </c>
      <c r="C58" s="119"/>
      <c r="D58" s="19"/>
      <c r="E58" s="33"/>
      <c r="F58" s="34"/>
    </row>
    <row r="59" spans="1:6" ht="63.75" x14ac:dyDescent="0.2">
      <c r="A59" s="96"/>
      <c r="B59" s="39" t="s">
        <v>54</v>
      </c>
      <c r="C59" s="119"/>
      <c r="D59" s="19"/>
      <c r="E59" s="33"/>
      <c r="F59" s="34"/>
    </row>
    <row r="60" spans="1:6" ht="14.25" x14ac:dyDescent="0.2">
      <c r="A60" s="96"/>
      <c r="B60" s="77"/>
      <c r="C60" s="119">
        <v>10</v>
      </c>
      <c r="D60" s="19" t="s">
        <v>33</v>
      </c>
      <c r="E60" s="43"/>
      <c r="F60" s="33">
        <f>E60*C60</f>
        <v>0</v>
      </c>
    </row>
    <row r="61" spans="1:6" x14ac:dyDescent="0.2">
      <c r="A61" s="98"/>
      <c r="B61" s="78"/>
      <c r="C61" s="120"/>
      <c r="D61" s="50"/>
      <c r="E61" s="51"/>
      <c r="F61" s="51"/>
    </row>
    <row r="62" spans="1:6" x14ac:dyDescent="0.2">
      <c r="A62" s="97"/>
      <c r="B62" s="79"/>
      <c r="C62" s="121"/>
      <c r="D62" s="46"/>
      <c r="E62" s="47"/>
      <c r="F62" s="47"/>
    </row>
    <row r="63" spans="1:6" x14ac:dyDescent="0.2">
      <c r="A63" s="96">
        <f>COUNT($A$12:A62)+1</f>
        <v>11</v>
      </c>
      <c r="B63" s="80" t="s">
        <v>55</v>
      </c>
      <c r="C63" s="119"/>
      <c r="D63" s="19"/>
      <c r="E63" s="33"/>
      <c r="F63" s="33"/>
    </row>
    <row r="64" spans="1:6" ht="63.75" x14ac:dyDescent="0.2">
      <c r="A64" s="96"/>
      <c r="B64" s="39" t="s">
        <v>56</v>
      </c>
      <c r="C64" s="119"/>
      <c r="D64" s="19"/>
      <c r="E64" s="33"/>
      <c r="F64" s="33"/>
    </row>
    <row r="65" spans="1:6" ht="14.25" x14ac:dyDescent="0.2">
      <c r="A65" s="96"/>
      <c r="B65" s="39"/>
      <c r="C65" s="119">
        <v>10</v>
      </c>
      <c r="D65" s="19" t="s">
        <v>33</v>
      </c>
      <c r="E65" s="43"/>
      <c r="F65" s="33">
        <f>E65*C65</f>
        <v>0</v>
      </c>
    </row>
    <row r="66" spans="1:6" x14ac:dyDescent="0.2">
      <c r="A66" s="98"/>
      <c r="B66" s="65"/>
      <c r="C66" s="120"/>
      <c r="D66" s="50"/>
      <c r="E66" s="178"/>
      <c r="F66" s="51"/>
    </row>
    <row r="67" spans="1:6" x14ac:dyDescent="0.2">
      <c r="A67" s="97"/>
      <c r="B67" s="64"/>
      <c r="C67" s="121"/>
      <c r="D67" s="46"/>
      <c r="E67" s="47"/>
      <c r="F67" s="45"/>
    </row>
    <row r="68" spans="1:6" x14ac:dyDescent="0.2">
      <c r="A68" s="96">
        <f>COUNT($A$12:A67)+1</f>
        <v>12</v>
      </c>
      <c r="B68" s="81" t="s">
        <v>57</v>
      </c>
      <c r="C68" s="119"/>
      <c r="D68" s="19"/>
      <c r="E68" s="33"/>
      <c r="F68" s="34"/>
    </row>
    <row r="69" spans="1:6" ht="51" x14ac:dyDescent="0.2">
      <c r="A69" s="96"/>
      <c r="B69" s="39" t="s">
        <v>58</v>
      </c>
      <c r="C69" s="119"/>
      <c r="D69" s="19"/>
      <c r="E69" s="33"/>
      <c r="F69" s="34"/>
    </row>
    <row r="70" spans="1:6" ht="14.25" x14ac:dyDescent="0.2">
      <c r="A70" s="96"/>
      <c r="B70" s="39"/>
      <c r="C70" s="119">
        <v>170</v>
      </c>
      <c r="D70" s="19" t="s">
        <v>39</v>
      </c>
      <c r="E70" s="43"/>
      <c r="F70" s="33">
        <f>C70*E70</f>
        <v>0</v>
      </c>
    </row>
    <row r="71" spans="1:6" x14ac:dyDescent="0.2">
      <c r="A71" s="98"/>
      <c r="B71" s="65"/>
      <c r="C71" s="120"/>
      <c r="D71" s="50"/>
      <c r="E71" s="51"/>
      <c r="F71" s="51"/>
    </row>
    <row r="72" spans="1:6" x14ac:dyDescent="0.2">
      <c r="A72" s="97"/>
      <c r="B72" s="64"/>
      <c r="C72" s="121"/>
      <c r="D72" s="46"/>
      <c r="E72" s="47"/>
      <c r="F72" s="47"/>
    </row>
    <row r="73" spans="1:6" x14ac:dyDescent="0.2">
      <c r="A73" s="96">
        <f>COUNT($A$12:A72)+1</f>
        <v>13</v>
      </c>
      <c r="B73" s="139" t="s">
        <v>13</v>
      </c>
      <c r="C73" s="119"/>
      <c r="D73" s="19"/>
      <c r="E73" s="33"/>
      <c r="F73" s="33"/>
    </row>
    <row r="74" spans="1:6" ht="63.75" x14ac:dyDescent="0.2">
      <c r="A74" s="96"/>
      <c r="B74" s="39" t="s">
        <v>59</v>
      </c>
      <c r="C74" s="119"/>
      <c r="D74" s="19"/>
      <c r="E74" s="33"/>
      <c r="F74" s="33"/>
    </row>
    <row r="75" spans="1:6" ht="14.25" x14ac:dyDescent="0.2">
      <c r="A75" s="96"/>
      <c r="B75" s="39"/>
      <c r="C75" s="119">
        <v>20</v>
      </c>
      <c r="D75" s="19" t="s">
        <v>39</v>
      </c>
      <c r="E75" s="43"/>
      <c r="F75" s="33">
        <f>C75*E75</f>
        <v>0</v>
      </c>
    </row>
    <row r="76" spans="1:6" x14ac:dyDescent="0.2">
      <c r="A76" s="98"/>
      <c r="B76" s="65"/>
      <c r="C76" s="120"/>
      <c r="D76" s="50"/>
      <c r="E76" s="51"/>
      <c r="F76" s="51"/>
    </row>
    <row r="77" spans="1:6" x14ac:dyDescent="0.2">
      <c r="A77" s="103"/>
      <c r="B77" s="64"/>
      <c r="C77" s="121"/>
      <c r="D77" s="46"/>
      <c r="E77" s="47"/>
      <c r="F77" s="45"/>
    </row>
    <row r="78" spans="1:6" x14ac:dyDescent="0.2">
      <c r="A78" s="96">
        <f>COUNT($A$12:A77)+1</f>
        <v>14</v>
      </c>
      <c r="B78" s="139" t="s">
        <v>60</v>
      </c>
      <c r="C78" s="119"/>
      <c r="D78" s="19"/>
      <c r="E78" s="33"/>
      <c r="F78" s="34"/>
    </row>
    <row r="79" spans="1:6" ht="38.25" x14ac:dyDescent="0.2">
      <c r="A79" s="101"/>
      <c r="B79" s="39" t="s">
        <v>61</v>
      </c>
      <c r="C79" s="119"/>
      <c r="D79" s="19"/>
      <c r="E79" s="33"/>
      <c r="F79" s="34"/>
    </row>
    <row r="80" spans="1:6" ht="14.25" x14ac:dyDescent="0.2">
      <c r="A80" s="101"/>
      <c r="B80" s="39"/>
      <c r="C80" s="119">
        <v>50</v>
      </c>
      <c r="D80" s="19" t="s">
        <v>39</v>
      </c>
      <c r="E80" s="43"/>
      <c r="F80" s="33">
        <f>C80*E80</f>
        <v>0</v>
      </c>
    </row>
    <row r="81" spans="1:6" x14ac:dyDescent="0.2">
      <c r="A81" s="102"/>
      <c r="B81" s="65"/>
      <c r="C81" s="120"/>
      <c r="D81" s="50"/>
      <c r="E81" s="51"/>
      <c r="F81" s="51"/>
    </row>
    <row r="82" spans="1:6" x14ac:dyDescent="0.2">
      <c r="A82" s="103"/>
      <c r="B82" s="64"/>
      <c r="C82" s="121"/>
      <c r="D82" s="46"/>
      <c r="E82" s="47"/>
      <c r="F82" s="45"/>
    </row>
    <row r="83" spans="1:6" x14ac:dyDescent="0.2">
      <c r="A83" s="96">
        <f>COUNT($A$12:A82)+1</f>
        <v>15</v>
      </c>
      <c r="B83" s="139" t="s">
        <v>62</v>
      </c>
      <c r="C83" s="119"/>
      <c r="D83" s="19"/>
      <c r="E83" s="33"/>
      <c r="F83" s="34"/>
    </row>
    <row r="84" spans="1:6" ht="114.75" x14ac:dyDescent="0.2">
      <c r="A84" s="101"/>
      <c r="B84" s="39" t="s">
        <v>63</v>
      </c>
      <c r="C84" s="119"/>
      <c r="D84" s="19"/>
      <c r="E84" s="33"/>
      <c r="F84" s="34"/>
    </row>
    <row r="85" spans="1:6" x14ac:dyDescent="0.2">
      <c r="A85" s="101"/>
      <c r="B85" s="39" t="s">
        <v>64</v>
      </c>
      <c r="C85" s="119">
        <v>2</v>
      </c>
      <c r="D85" s="19" t="s">
        <v>1</v>
      </c>
      <c r="E85" s="43"/>
      <c r="F85" s="33">
        <f>+E85*C85</f>
        <v>0</v>
      </c>
    </row>
    <row r="86" spans="1:6" x14ac:dyDescent="0.2">
      <c r="A86" s="102"/>
      <c r="B86" s="65"/>
      <c r="C86" s="120"/>
      <c r="D86" s="50"/>
      <c r="E86" s="51"/>
      <c r="F86" s="51"/>
    </row>
    <row r="87" spans="1:6" x14ac:dyDescent="0.2">
      <c r="A87" s="103"/>
      <c r="B87" s="64"/>
      <c r="C87" s="121"/>
      <c r="D87" s="46"/>
      <c r="E87" s="47"/>
      <c r="F87" s="47"/>
    </row>
    <row r="88" spans="1:6" x14ac:dyDescent="0.2">
      <c r="A88" s="96">
        <f>COUNT($A$12:A87)+1</f>
        <v>16</v>
      </c>
      <c r="B88" s="82" t="s">
        <v>65</v>
      </c>
      <c r="C88" s="119"/>
      <c r="D88" s="19"/>
      <c r="E88" s="33"/>
      <c r="F88" s="33"/>
    </row>
    <row r="89" spans="1:6" ht="25.5" x14ac:dyDescent="0.2">
      <c r="A89" s="101"/>
      <c r="B89" s="39" t="s">
        <v>66</v>
      </c>
      <c r="C89" s="119"/>
      <c r="D89" s="19"/>
      <c r="E89" s="33"/>
      <c r="F89" s="33"/>
    </row>
    <row r="90" spans="1:6" x14ac:dyDescent="0.2">
      <c r="A90" s="101"/>
      <c r="B90" s="83"/>
      <c r="C90" s="119">
        <v>1</v>
      </c>
      <c r="D90" s="19" t="s">
        <v>1</v>
      </c>
      <c r="E90" s="43"/>
      <c r="F90" s="33">
        <f>+E90*C90</f>
        <v>0</v>
      </c>
    </row>
    <row r="91" spans="1:6" x14ac:dyDescent="0.2">
      <c r="A91" s="102"/>
      <c r="B91" s="84"/>
      <c r="C91" s="120"/>
      <c r="D91" s="50"/>
      <c r="E91" s="51"/>
      <c r="F91" s="51"/>
    </row>
    <row r="92" spans="1:6" x14ac:dyDescent="0.2">
      <c r="A92" s="103"/>
      <c r="B92" s="64"/>
      <c r="C92" s="121"/>
      <c r="D92" s="46"/>
      <c r="E92" s="47"/>
      <c r="F92" s="45"/>
    </row>
    <row r="93" spans="1:6" x14ac:dyDescent="0.2">
      <c r="A93" s="96">
        <f>COUNT($A$12:A92)+1</f>
        <v>17</v>
      </c>
      <c r="B93" s="139" t="s">
        <v>12</v>
      </c>
      <c r="C93" s="119"/>
      <c r="D93" s="19"/>
      <c r="E93" s="33"/>
      <c r="F93" s="34"/>
    </row>
    <row r="94" spans="1:6" ht="38.25" x14ac:dyDescent="0.2">
      <c r="A94" s="101"/>
      <c r="B94" s="39" t="s">
        <v>27</v>
      </c>
      <c r="C94" s="119"/>
      <c r="D94" s="19"/>
      <c r="E94" s="33"/>
      <c r="F94" s="34"/>
    </row>
    <row r="95" spans="1:6" ht="14.25" x14ac:dyDescent="0.2">
      <c r="A95" s="101"/>
      <c r="B95" s="39"/>
      <c r="C95" s="119">
        <v>220</v>
      </c>
      <c r="D95" s="19" t="s">
        <v>39</v>
      </c>
      <c r="E95" s="43"/>
      <c r="F95" s="33">
        <f>C95*E95</f>
        <v>0</v>
      </c>
    </row>
    <row r="96" spans="1:6" x14ac:dyDescent="0.2">
      <c r="A96" s="102"/>
      <c r="B96" s="65"/>
      <c r="C96" s="120"/>
      <c r="D96" s="50"/>
      <c r="E96" s="51"/>
      <c r="F96" s="51"/>
    </row>
    <row r="97" spans="1:6" x14ac:dyDescent="0.2">
      <c r="A97" s="103"/>
      <c r="B97" s="64"/>
      <c r="C97" s="121"/>
      <c r="D97" s="46"/>
      <c r="E97" s="47"/>
      <c r="F97" s="45"/>
    </row>
    <row r="98" spans="1:6" x14ac:dyDescent="0.2">
      <c r="A98" s="96">
        <f>COUNT($A$12:A97)+1</f>
        <v>18</v>
      </c>
      <c r="B98" s="139" t="s">
        <v>67</v>
      </c>
      <c r="C98" s="119"/>
      <c r="D98" s="19"/>
      <c r="E98" s="33"/>
      <c r="F98" s="33"/>
    </row>
    <row r="99" spans="1:6" ht="38.25" x14ac:dyDescent="0.2">
      <c r="A99" s="101"/>
      <c r="B99" s="39" t="s">
        <v>68</v>
      </c>
      <c r="C99" s="119"/>
      <c r="D99" s="19"/>
      <c r="E99" s="33"/>
      <c r="F99" s="33"/>
    </row>
    <row r="100" spans="1:6" x14ac:dyDescent="0.2">
      <c r="A100" s="101"/>
      <c r="B100" s="39"/>
      <c r="C100" s="119">
        <v>6</v>
      </c>
      <c r="D100" s="19" t="s">
        <v>31</v>
      </c>
      <c r="E100" s="43"/>
      <c r="F100" s="33">
        <f>C100*E100</f>
        <v>0</v>
      </c>
    </row>
    <row r="101" spans="1:6" x14ac:dyDescent="0.2">
      <c r="A101" s="102"/>
      <c r="B101" s="65"/>
      <c r="C101" s="120"/>
      <c r="D101" s="50"/>
      <c r="E101" s="51"/>
      <c r="F101" s="51"/>
    </row>
    <row r="102" spans="1:6" x14ac:dyDescent="0.2">
      <c r="A102" s="103"/>
      <c r="B102" s="64"/>
      <c r="C102" s="121"/>
      <c r="D102" s="46"/>
      <c r="E102" s="47"/>
      <c r="F102" s="47"/>
    </row>
    <row r="103" spans="1:6" x14ac:dyDescent="0.2">
      <c r="A103" s="96">
        <f>COUNT($A$12:A102)+1</f>
        <v>19</v>
      </c>
      <c r="B103" s="139" t="s">
        <v>69</v>
      </c>
      <c r="C103" s="119"/>
      <c r="D103" s="19"/>
      <c r="E103" s="33"/>
      <c r="F103" s="33"/>
    </row>
    <row r="104" spans="1:6" ht="25.5" x14ac:dyDescent="0.2">
      <c r="A104" s="101"/>
      <c r="B104" s="39" t="s">
        <v>70</v>
      </c>
      <c r="C104" s="119"/>
      <c r="D104" s="19"/>
      <c r="E104" s="33"/>
      <c r="F104" s="33"/>
    </row>
    <row r="105" spans="1:6" ht="14.25" x14ac:dyDescent="0.2">
      <c r="A105" s="101"/>
      <c r="B105" s="39"/>
      <c r="C105" s="119">
        <v>80</v>
      </c>
      <c r="D105" s="19" t="s">
        <v>33</v>
      </c>
      <c r="E105" s="43"/>
      <c r="F105" s="33">
        <f>C105*E105</f>
        <v>0</v>
      </c>
    </row>
    <row r="106" spans="1:6" x14ac:dyDescent="0.2">
      <c r="A106" s="102"/>
      <c r="B106" s="65"/>
      <c r="C106" s="120"/>
      <c r="D106" s="50"/>
      <c r="E106" s="51"/>
      <c r="F106" s="51"/>
    </row>
    <row r="107" spans="1:6" x14ac:dyDescent="0.2">
      <c r="A107" s="103"/>
      <c r="B107" s="64"/>
      <c r="C107" s="121"/>
      <c r="D107" s="46"/>
      <c r="E107" s="47"/>
      <c r="F107" s="45"/>
    </row>
    <row r="108" spans="1:6" x14ac:dyDescent="0.2">
      <c r="A108" s="96">
        <f>COUNT($A$12:A107)+1</f>
        <v>20</v>
      </c>
      <c r="B108" s="139" t="s">
        <v>98</v>
      </c>
      <c r="C108" s="119"/>
      <c r="D108" s="35"/>
      <c r="E108" s="36"/>
      <c r="F108" s="37"/>
    </row>
    <row r="109" spans="1:6" ht="63.75" x14ac:dyDescent="0.2">
      <c r="A109" s="101"/>
      <c r="B109" s="39" t="s">
        <v>86</v>
      </c>
      <c r="C109" s="119"/>
      <c r="D109" s="35"/>
      <c r="E109" s="36"/>
      <c r="F109" s="37"/>
    </row>
    <row r="110" spans="1:6" ht="25.5" x14ac:dyDescent="0.2">
      <c r="A110" s="101"/>
      <c r="B110" s="39" t="s">
        <v>71</v>
      </c>
      <c r="C110" s="119">
        <v>220</v>
      </c>
      <c r="D110" s="35" t="s">
        <v>39</v>
      </c>
      <c r="E110" s="44"/>
      <c r="F110" s="36">
        <f>C110*E110</f>
        <v>0</v>
      </c>
    </row>
    <row r="111" spans="1:6" ht="25.5" x14ac:dyDescent="0.2">
      <c r="A111" s="101"/>
      <c r="B111" s="39" t="s">
        <v>72</v>
      </c>
      <c r="C111" s="119">
        <v>220</v>
      </c>
      <c r="D111" s="35" t="s">
        <v>39</v>
      </c>
      <c r="E111" s="44"/>
      <c r="F111" s="36">
        <f>C111*E111</f>
        <v>0</v>
      </c>
    </row>
    <row r="112" spans="1:6" x14ac:dyDescent="0.2">
      <c r="A112" s="102"/>
      <c r="B112" s="65"/>
      <c r="C112" s="120"/>
      <c r="D112" s="72"/>
      <c r="E112" s="73"/>
      <c r="F112" s="73"/>
    </row>
    <row r="113" spans="1:6" ht="14.25" x14ac:dyDescent="0.2">
      <c r="A113" s="103"/>
      <c r="B113" s="86"/>
      <c r="C113" s="121"/>
      <c r="D113" s="46"/>
      <c r="E113" s="47"/>
      <c r="F113" s="45"/>
    </row>
    <row r="114" spans="1:6" x14ac:dyDescent="0.2">
      <c r="A114" s="96">
        <f>COUNT($A$12:A113)+1</f>
        <v>21</v>
      </c>
      <c r="B114" s="139" t="s">
        <v>74</v>
      </c>
      <c r="C114" s="119"/>
      <c r="D114" s="19"/>
      <c r="E114" s="33"/>
      <c r="F114" s="34"/>
    </row>
    <row r="115" spans="1:6" ht="63.75" x14ac:dyDescent="0.2">
      <c r="A115" s="101"/>
      <c r="B115" s="39" t="s">
        <v>108</v>
      </c>
      <c r="C115" s="119"/>
      <c r="D115" s="19"/>
      <c r="E115" s="33"/>
      <c r="F115" s="34"/>
    </row>
    <row r="116" spans="1:6" ht="14.25" x14ac:dyDescent="0.2">
      <c r="A116" s="101"/>
      <c r="B116" s="66"/>
      <c r="C116" s="119">
        <v>220</v>
      </c>
      <c r="D116" s="35" t="s">
        <v>39</v>
      </c>
      <c r="E116" s="43"/>
      <c r="F116" s="36">
        <f>+E116*C116</f>
        <v>0</v>
      </c>
    </row>
    <row r="117" spans="1:6" ht="14.25" x14ac:dyDescent="0.2">
      <c r="A117" s="102"/>
      <c r="B117" s="87"/>
      <c r="C117" s="120"/>
      <c r="D117" s="72"/>
      <c r="E117" s="51"/>
      <c r="F117" s="73"/>
    </row>
    <row r="118" spans="1:6" x14ac:dyDescent="0.2">
      <c r="A118" s="103"/>
      <c r="B118" s="70"/>
      <c r="C118" s="121"/>
      <c r="D118" s="46"/>
      <c r="E118" s="47"/>
      <c r="F118" s="47"/>
    </row>
    <row r="119" spans="1:6" x14ac:dyDescent="0.2">
      <c r="A119" s="96">
        <f>COUNT($A$12:A118)+1</f>
        <v>22</v>
      </c>
      <c r="B119" s="88" t="s">
        <v>77</v>
      </c>
      <c r="C119" s="119"/>
      <c r="D119" s="19"/>
      <c r="E119" s="33"/>
      <c r="F119" s="33"/>
    </row>
    <row r="120" spans="1:6" ht="38.25" x14ac:dyDescent="0.2">
      <c r="A120" s="101"/>
      <c r="B120" s="39" t="s">
        <v>78</v>
      </c>
      <c r="C120" s="119"/>
      <c r="D120" s="19"/>
      <c r="E120" s="33"/>
      <c r="F120" s="33"/>
    </row>
    <row r="121" spans="1:6" x14ac:dyDescent="0.2">
      <c r="A121" s="101"/>
      <c r="B121" s="67"/>
      <c r="C121" s="119">
        <v>2</v>
      </c>
      <c r="D121" s="19" t="s">
        <v>1</v>
      </c>
      <c r="E121" s="43"/>
      <c r="F121" s="33">
        <f>C121*E121</f>
        <v>0</v>
      </c>
    </row>
    <row r="122" spans="1:6" x14ac:dyDescent="0.2">
      <c r="A122" s="102"/>
      <c r="B122" s="89"/>
      <c r="C122" s="120"/>
      <c r="D122" s="50"/>
      <c r="E122" s="51"/>
      <c r="F122" s="51"/>
    </row>
    <row r="123" spans="1:6" x14ac:dyDescent="0.2">
      <c r="A123" s="103"/>
      <c r="B123" s="70"/>
      <c r="C123" s="121"/>
      <c r="D123" s="46"/>
      <c r="E123" s="47"/>
      <c r="F123" s="47"/>
    </row>
    <row r="124" spans="1:6" x14ac:dyDescent="0.2">
      <c r="A124" s="96">
        <f>COUNT($A$12:A123)+1</f>
        <v>23</v>
      </c>
      <c r="B124" s="81" t="s">
        <v>79</v>
      </c>
      <c r="C124" s="119"/>
      <c r="D124" s="19"/>
      <c r="E124" s="33"/>
      <c r="F124" s="33"/>
    </row>
    <row r="125" spans="1:6" ht="38.25" x14ac:dyDescent="0.2">
      <c r="A125" s="101"/>
      <c r="B125" s="58" t="s">
        <v>80</v>
      </c>
      <c r="C125" s="119"/>
      <c r="D125" s="19"/>
      <c r="E125" s="33"/>
      <c r="F125" s="33"/>
    </row>
    <row r="126" spans="1:6" x14ac:dyDescent="0.2">
      <c r="A126" s="101"/>
      <c r="B126" s="67"/>
      <c r="C126" s="119">
        <v>5</v>
      </c>
      <c r="D126" s="19" t="s">
        <v>1</v>
      </c>
      <c r="E126" s="43"/>
      <c r="F126" s="33">
        <f t="shared" ref="F126" si="0">C126*E126</f>
        <v>0</v>
      </c>
    </row>
    <row r="127" spans="1:6" x14ac:dyDescent="0.2">
      <c r="A127" s="102"/>
      <c r="B127" s="89"/>
      <c r="C127" s="120"/>
      <c r="D127" s="50"/>
      <c r="E127" s="51"/>
      <c r="F127" s="51"/>
    </row>
    <row r="128" spans="1:6" x14ac:dyDescent="0.2">
      <c r="A128" s="103"/>
      <c r="B128" s="70"/>
      <c r="C128" s="121"/>
      <c r="D128" s="46"/>
      <c r="E128" s="47"/>
      <c r="F128" s="47"/>
    </row>
    <row r="129" spans="1:6" x14ac:dyDescent="0.2">
      <c r="A129" s="96">
        <f>COUNT($A$12:A128)+1</f>
        <v>24</v>
      </c>
      <c r="B129" s="139" t="s">
        <v>16</v>
      </c>
      <c r="C129" s="119"/>
      <c r="D129" s="19"/>
      <c r="E129" s="33"/>
      <c r="F129" s="33"/>
    </row>
    <row r="130" spans="1:6" x14ac:dyDescent="0.2">
      <c r="A130" s="101"/>
      <c r="B130" s="39" t="s">
        <v>15</v>
      </c>
      <c r="C130" s="119"/>
      <c r="D130" s="19"/>
      <c r="E130" s="33"/>
      <c r="F130" s="34"/>
    </row>
    <row r="131" spans="1:6" ht="14.25" x14ac:dyDescent="0.2">
      <c r="A131" s="101"/>
      <c r="B131" s="39"/>
      <c r="C131" s="119">
        <v>185</v>
      </c>
      <c r="D131" s="19" t="s">
        <v>39</v>
      </c>
      <c r="E131" s="43"/>
      <c r="F131" s="33">
        <f>C131*E131</f>
        <v>0</v>
      </c>
    </row>
    <row r="132" spans="1:6" x14ac:dyDescent="0.2">
      <c r="A132" s="102"/>
      <c r="B132" s="65"/>
      <c r="C132" s="120"/>
      <c r="D132" s="50"/>
      <c r="E132" s="51"/>
      <c r="F132" s="51"/>
    </row>
    <row r="133" spans="1:6" x14ac:dyDescent="0.2">
      <c r="A133" s="103"/>
      <c r="B133" s="64"/>
      <c r="C133" s="121"/>
      <c r="D133" s="46"/>
      <c r="E133" s="47"/>
      <c r="F133" s="47"/>
    </row>
    <row r="134" spans="1:6" x14ac:dyDescent="0.2">
      <c r="A134" s="96">
        <f>COUNT($A$12:A133)+1</f>
        <v>25</v>
      </c>
      <c r="B134" s="139" t="s">
        <v>81</v>
      </c>
      <c r="C134" s="119"/>
      <c r="D134" s="19"/>
      <c r="E134" s="33"/>
      <c r="F134" s="34"/>
    </row>
    <row r="135" spans="1:6" ht="51" x14ac:dyDescent="0.2">
      <c r="A135" s="101"/>
      <c r="B135" s="39" t="s">
        <v>141</v>
      </c>
      <c r="C135" s="119"/>
      <c r="D135" s="19"/>
      <c r="E135" s="33"/>
      <c r="F135" s="34"/>
    </row>
    <row r="136" spans="1:6" ht="14.25" x14ac:dyDescent="0.2">
      <c r="A136" s="101"/>
      <c r="B136" s="39" t="s">
        <v>28</v>
      </c>
      <c r="C136" s="119">
        <v>450</v>
      </c>
      <c r="D136" s="19" t="s">
        <v>38</v>
      </c>
      <c r="E136" s="43"/>
      <c r="F136" s="33">
        <f>C136*E136</f>
        <v>0</v>
      </c>
    </row>
    <row r="137" spans="1:6" ht="14.25" x14ac:dyDescent="0.2">
      <c r="A137" s="101"/>
      <c r="B137" s="39" t="s">
        <v>29</v>
      </c>
      <c r="C137" s="119">
        <v>65</v>
      </c>
      <c r="D137" s="19" t="s">
        <v>38</v>
      </c>
      <c r="E137" s="43"/>
      <c r="F137" s="33">
        <f>C137*E137</f>
        <v>0</v>
      </c>
    </row>
    <row r="138" spans="1:6" x14ac:dyDescent="0.2">
      <c r="A138" s="102"/>
      <c r="B138" s="65"/>
      <c r="C138" s="120"/>
      <c r="D138" s="50"/>
      <c r="E138" s="51"/>
      <c r="F138" s="51"/>
    </row>
    <row r="139" spans="1:6" x14ac:dyDescent="0.2">
      <c r="A139" s="103"/>
      <c r="B139" s="64"/>
      <c r="C139" s="121"/>
      <c r="D139" s="46"/>
      <c r="E139" s="47"/>
      <c r="F139" s="47"/>
    </row>
    <row r="140" spans="1:6" x14ac:dyDescent="0.2">
      <c r="A140" s="96">
        <f>COUNT($A$12:A139)+1</f>
        <v>26</v>
      </c>
      <c r="B140" s="139" t="s">
        <v>82</v>
      </c>
      <c r="C140" s="119"/>
      <c r="D140" s="19"/>
      <c r="E140" s="33"/>
      <c r="F140" s="33"/>
    </row>
    <row r="141" spans="1:6" ht="38.25" x14ac:dyDescent="0.2">
      <c r="A141" s="101"/>
      <c r="B141" s="39" t="s">
        <v>88</v>
      </c>
      <c r="C141" s="119"/>
      <c r="D141" s="19"/>
      <c r="E141" s="33"/>
      <c r="F141" s="33"/>
    </row>
    <row r="142" spans="1:6" ht="14.25" x14ac:dyDescent="0.2">
      <c r="A142" s="101"/>
      <c r="B142" s="39" t="s">
        <v>28</v>
      </c>
      <c r="C142" s="119">
        <v>300</v>
      </c>
      <c r="D142" s="19" t="s">
        <v>38</v>
      </c>
      <c r="E142" s="43"/>
      <c r="F142" s="33">
        <f>C142*E142</f>
        <v>0</v>
      </c>
    </row>
    <row r="143" spans="1:6" ht="14.25" x14ac:dyDescent="0.2">
      <c r="A143" s="101"/>
      <c r="B143" s="39" t="s">
        <v>29</v>
      </c>
      <c r="C143" s="119">
        <v>50</v>
      </c>
      <c r="D143" s="19" t="s">
        <v>38</v>
      </c>
      <c r="E143" s="43"/>
      <c r="F143" s="33">
        <f>C143*E143</f>
        <v>0</v>
      </c>
    </row>
    <row r="144" spans="1:6" x14ac:dyDescent="0.2">
      <c r="A144" s="102"/>
      <c r="B144" s="65"/>
      <c r="C144" s="120"/>
      <c r="D144" s="50"/>
      <c r="E144" s="51"/>
      <c r="F144" s="51"/>
    </row>
    <row r="145" spans="1:6" x14ac:dyDescent="0.2">
      <c r="A145" s="103"/>
      <c r="B145" s="64"/>
      <c r="C145" s="121"/>
      <c r="D145" s="46"/>
      <c r="E145" s="47"/>
      <c r="F145" s="47"/>
    </row>
    <row r="146" spans="1:6" x14ac:dyDescent="0.2">
      <c r="A146" s="96">
        <f>COUNT($A$12:A145)+1</f>
        <v>27</v>
      </c>
      <c r="B146" s="139" t="s">
        <v>92</v>
      </c>
      <c r="C146" s="119"/>
      <c r="D146" s="19"/>
      <c r="E146" s="33"/>
      <c r="F146" s="34"/>
    </row>
    <row r="147" spans="1:6" ht="38.25" x14ac:dyDescent="0.2">
      <c r="A147" s="101"/>
      <c r="B147" s="39" t="s">
        <v>109</v>
      </c>
      <c r="C147" s="119"/>
      <c r="D147" s="19"/>
      <c r="E147" s="33"/>
      <c r="F147" s="34"/>
    </row>
    <row r="148" spans="1:6" ht="14.25" x14ac:dyDescent="0.2">
      <c r="A148" s="101"/>
      <c r="B148" s="39"/>
      <c r="C148" s="119">
        <v>2</v>
      </c>
      <c r="D148" s="19" t="s">
        <v>38</v>
      </c>
      <c r="E148" s="43"/>
      <c r="F148" s="33">
        <f>C148*E148</f>
        <v>0</v>
      </c>
    </row>
    <row r="149" spans="1:6" x14ac:dyDescent="0.2">
      <c r="A149" s="102"/>
      <c r="B149" s="65"/>
      <c r="C149" s="120"/>
      <c r="D149" s="50"/>
      <c r="E149" s="51"/>
      <c r="F149" s="51"/>
    </row>
    <row r="150" spans="1:6" x14ac:dyDescent="0.2">
      <c r="A150" s="103"/>
      <c r="B150" s="64"/>
      <c r="C150" s="121"/>
      <c r="D150" s="46"/>
      <c r="E150" s="47"/>
      <c r="F150" s="47"/>
    </row>
    <row r="151" spans="1:6" x14ac:dyDescent="0.2">
      <c r="A151" s="96">
        <f>COUNT($A$12:A150)+1</f>
        <v>28</v>
      </c>
      <c r="B151" s="139" t="s">
        <v>110</v>
      </c>
      <c r="C151" s="119"/>
      <c r="D151" s="19"/>
      <c r="E151" s="33"/>
      <c r="F151" s="33"/>
    </row>
    <row r="152" spans="1:6" ht="38.25" x14ac:dyDescent="0.2">
      <c r="A152" s="101"/>
      <c r="B152" s="39" t="s">
        <v>111</v>
      </c>
      <c r="C152" s="119"/>
      <c r="D152" s="19"/>
      <c r="E152" s="33"/>
      <c r="F152" s="33"/>
    </row>
    <row r="153" spans="1:6" ht="14.25" x14ac:dyDescent="0.2">
      <c r="A153" s="101"/>
      <c r="B153" s="39"/>
      <c r="C153" s="119">
        <v>148</v>
      </c>
      <c r="D153" s="19" t="s">
        <v>38</v>
      </c>
      <c r="E153" s="43"/>
      <c r="F153" s="33">
        <f>C153*E153</f>
        <v>0</v>
      </c>
    </row>
    <row r="154" spans="1:6" x14ac:dyDescent="0.2">
      <c r="A154" s="102"/>
      <c r="B154" s="65"/>
      <c r="C154" s="120"/>
      <c r="D154" s="50"/>
      <c r="E154" s="51"/>
      <c r="F154" s="51"/>
    </row>
    <row r="155" spans="1:6" x14ac:dyDescent="0.2">
      <c r="A155" s="103"/>
      <c r="B155" s="64"/>
      <c r="C155" s="121"/>
      <c r="D155" s="46"/>
      <c r="E155" s="47"/>
      <c r="F155" s="47"/>
    </row>
    <row r="156" spans="1:6" x14ac:dyDescent="0.2">
      <c r="A156" s="96">
        <f>COUNT($A$12:A155)+1</f>
        <v>29</v>
      </c>
      <c r="B156" s="139" t="s">
        <v>20</v>
      </c>
      <c r="C156" s="119"/>
      <c r="D156" s="19"/>
      <c r="E156" s="33"/>
      <c r="F156" s="33"/>
    </row>
    <row r="157" spans="1:6" ht="51" x14ac:dyDescent="0.2">
      <c r="A157" s="101"/>
      <c r="B157" s="39" t="s">
        <v>139</v>
      </c>
      <c r="C157" s="119"/>
      <c r="D157" s="19"/>
      <c r="E157" s="33"/>
      <c r="F157" s="33"/>
    </row>
    <row r="158" spans="1:6" ht="14.25" x14ac:dyDescent="0.2">
      <c r="A158" s="101"/>
      <c r="B158" s="39"/>
      <c r="C158" s="119">
        <v>260</v>
      </c>
      <c r="D158" s="19" t="s">
        <v>38</v>
      </c>
      <c r="E158" s="43"/>
      <c r="F158" s="33">
        <f>C158*E158</f>
        <v>0</v>
      </c>
    </row>
    <row r="159" spans="1:6" x14ac:dyDescent="0.2">
      <c r="A159" s="102"/>
      <c r="B159" s="65"/>
      <c r="C159" s="120"/>
      <c r="D159" s="50"/>
      <c r="E159" s="51"/>
      <c r="F159" s="51"/>
    </row>
    <row r="160" spans="1:6" x14ac:dyDescent="0.2">
      <c r="A160" s="103"/>
      <c r="B160" s="64"/>
      <c r="C160" s="121"/>
      <c r="D160" s="46"/>
      <c r="E160" s="47"/>
      <c r="F160" s="47"/>
    </row>
    <row r="161" spans="1:6" x14ac:dyDescent="0.2">
      <c r="A161" s="96">
        <f>COUNT($A$12:A160)+1</f>
        <v>30</v>
      </c>
      <c r="B161" s="139" t="s">
        <v>83</v>
      </c>
      <c r="C161" s="119"/>
      <c r="D161" s="19"/>
      <c r="E161" s="33"/>
      <c r="F161" s="33"/>
    </row>
    <row r="162" spans="1:6" ht="63.75" x14ac:dyDescent="0.2">
      <c r="A162" s="101"/>
      <c r="B162" s="39" t="s">
        <v>99</v>
      </c>
      <c r="C162" s="119"/>
      <c r="D162" s="19"/>
      <c r="E162" s="33"/>
      <c r="F162" s="33"/>
    </row>
    <row r="163" spans="1:6" ht="14.25" x14ac:dyDescent="0.2">
      <c r="A163" s="101"/>
      <c r="B163" s="39"/>
      <c r="C163" s="119">
        <v>380</v>
      </c>
      <c r="D163" s="19" t="s">
        <v>38</v>
      </c>
      <c r="E163" s="43"/>
      <c r="F163" s="33">
        <f>C163*E163</f>
        <v>0</v>
      </c>
    </row>
    <row r="164" spans="1:6" x14ac:dyDescent="0.2">
      <c r="A164" s="102"/>
      <c r="B164" s="65"/>
      <c r="C164" s="120"/>
      <c r="D164" s="50"/>
      <c r="E164" s="51"/>
      <c r="F164" s="51"/>
    </row>
    <row r="165" spans="1:6" x14ac:dyDescent="0.2">
      <c r="A165" s="103"/>
      <c r="B165" s="70"/>
      <c r="C165" s="121"/>
      <c r="D165" s="90"/>
      <c r="E165" s="71"/>
      <c r="F165" s="71"/>
    </row>
    <row r="166" spans="1:6" x14ac:dyDescent="0.2">
      <c r="A166" s="96">
        <f>COUNT($A$12:A165)+1</f>
        <v>31</v>
      </c>
      <c r="B166" s="139" t="s">
        <v>18</v>
      </c>
      <c r="C166" s="119"/>
      <c r="D166" s="19"/>
      <c r="E166" s="33"/>
      <c r="F166" s="33"/>
    </row>
    <row r="167" spans="1:6" ht="25.5" x14ac:dyDescent="0.2">
      <c r="A167" s="101"/>
      <c r="B167" s="39" t="s">
        <v>17</v>
      </c>
      <c r="C167" s="119">
        <v>120</v>
      </c>
      <c r="D167" s="19" t="s">
        <v>38</v>
      </c>
      <c r="E167" s="43"/>
      <c r="F167" s="33">
        <f>C167*E167</f>
        <v>0</v>
      </c>
    </row>
    <row r="168" spans="1:6" x14ac:dyDescent="0.2">
      <c r="A168" s="103"/>
      <c r="B168" s="64"/>
      <c r="C168" s="121"/>
      <c r="D168" s="46"/>
      <c r="E168" s="47"/>
      <c r="F168" s="47"/>
    </row>
    <row r="169" spans="1:6" x14ac:dyDescent="0.2">
      <c r="A169" s="96">
        <f>COUNT($A$12:A168)+1</f>
        <v>32</v>
      </c>
      <c r="B169" s="139" t="s">
        <v>19</v>
      </c>
      <c r="C169" s="119"/>
      <c r="D169" s="19"/>
      <c r="E169" s="33"/>
      <c r="F169" s="33"/>
    </row>
    <row r="170" spans="1:6" ht="14.25" x14ac:dyDescent="0.2">
      <c r="A170" s="101"/>
      <c r="B170" s="39" t="s">
        <v>112</v>
      </c>
      <c r="C170" s="119">
        <v>140</v>
      </c>
      <c r="D170" s="19" t="s">
        <v>33</v>
      </c>
      <c r="E170" s="43"/>
      <c r="F170" s="33">
        <f>C170*E170</f>
        <v>0</v>
      </c>
    </row>
    <row r="171" spans="1:6" x14ac:dyDescent="0.2">
      <c r="A171" s="102"/>
      <c r="B171" s="65"/>
      <c r="C171" s="120"/>
      <c r="D171" s="50"/>
      <c r="E171" s="51"/>
      <c r="F171" s="51"/>
    </row>
    <row r="172" spans="1:6" x14ac:dyDescent="0.2">
      <c r="A172" s="103"/>
      <c r="B172" s="64"/>
      <c r="C172" s="121"/>
      <c r="D172" s="46"/>
      <c r="E172" s="47"/>
      <c r="F172" s="47"/>
    </row>
    <row r="173" spans="1:6" x14ac:dyDescent="0.2">
      <c r="A173" s="96">
        <f>COUNT($A$12:A172)+1</f>
        <v>33</v>
      </c>
      <c r="B173" s="139" t="s">
        <v>113</v>
      </c>
      <c r="C173" s="119"/>
      <c r="D173" s="19"/>
      <c r="E173" s="33"/>
      <c r="F173" s="33"/>
    </row>
    <row r="174" spans="1:6" ht="51" x14ac:dyDescent="0.2">
      <c r="A174" s="101"/>
      <c r="B174" s="39" t="s">
        <v>144</v>
      </c>
      <c r="C174" s="119"/>
      <c r="D174" s="19"/>
      <c r="E174" s="33"/>
      <c r="F174" s="33"/>
    </row>
    <row r="175" spans="1:6" ht="14.25" x14ac:dyDescent="0.2">
      <c r="A175" s="101"/>
      <c r="B175" s="139" t="s">
        <v>145</v>
      </c>
      <c r="C175" s="119">
        <v>20</v>
      </c>
      <c r="D175" s="19" t="s">
        <v>33</v>
      </c>
      <c r="E175" s="43"/>
      <c r="F175" s="33">
        <f t="shared" ref="F175" si="1">C175*E175</f>
        <v>0</v>
      </c>
    </row>
    <row r="176" spans="1:6" x14ac:dyDescent="0.2">
      <c r="A176" s="102"/>
      <c r="B176" s="65"/>
      <c r="C176" s="120"/>
      <c r="D176" s="50"/>
      <c r="E176" s="51"/>
      <c r="F176" s="51"/>
    </row>
    <row r="177" spans="1:6" x14ac:dyDescent="0.2">
      <c r="A177" s="103"/>
      <c r="B177" s="64"/>
      <c r="C177" s="121"/>
      <c r="D177" s="46"/>
      <c r="E177" s="47"/>
      <c r="F177" s="47"/>
    </row>
    <row r="178" spans="1:6" x14ac:dyDescent="0.2">
      <c r="A178" s="96">
        <f>COUNT($A$12:A177)+1</f>
        <v>34</v>
      </c>
      <c r="B178" s="139" t="s">
        <v>114</v>
      </c>
      <c r="C178" s="119"/>
      <c r="D178" s="19"/>
      <c r="E178" s="33"/>
      <c r="F178" s="33"/>
    </row>
    <row r="179" spans="1:6" ht="191.25" x14ac:dyDescent="0.2">
      <c r="A179" s="101"/>
      <c r="B179" s="39" t="s">
        <v>146</v>
      </c>
      <c r="C179" s="119"/>
      <c r="D179" s="19"/>
      <c r="E179" s="33"/>
      <c r="F179" s="33"/>
    </row>
    <row r="180" spans="1:6" x14ac:dyDescent="0.2">
      <c r="A180" s="101"/>
      <c r="B180" s="39" t="s">
        <v>115</v>
      </c>
      <c r="C180" s="119"/>
      <c r="D180" s="19"/>
      <c r="E180" s="33"/>
      <c r="F180" s="33"/>
    </row>
    <row r="181" spans="1:6" ht="14.25" x14ac:dyDescent="0.2">
      <c r="A181" s="101"/>
      <c r="B181" s="39" t="s">
        <v>147</v>
      </c>
      <c r="C181" s="119">
        <v>4</v>
      </c>
      <c r="D181" s="19" t="s">
        <v>33</v>
      </c>
      <c r="E181" s="43"/>
      <c r="F181" s="33">
        <f>+E181*C181</f>
        <v>0</v>
      </c>
    </row>
    <row r="182" spans="1:6" x14ac:dyDescent="0.2">
      <c r="A182" s="102"/>
      <c r="B182" s="65"/>
      <c r="C182" s="120"/>
      <c r="D182" s="50"/>
      <c r="E182" s="51"/>
      <c r="F182" s="51"/>
    </row>
    <row r="183" spans="1:6" x14ac:dyDescent="0.2">
      <c r="A183" s="103"/>
      <c r="B183" s="64"/>
      <c r="C183" s="121"/>
      <c r="D183" s="46"/>
      <c r="E183" s="47"/>
      <c r="F183" s="47"/>
    </row>
    <row r="184" spans="1:6" x14ac:dyDescent="0.2">
      <c r="A184" s="96">
        <f>COUNT($A$12:A183)+1</f>
        <v>35</v>
      </c>
      <c r="B184" s="139" t="s">
        <v>116</v>
      </c>
      <c r="C184" s="119"/>
      <c r="D184" s="19"/>
      <c r="E184" s="33"/>
      <c r="F184" s="33"/>
    </row>
    <row r="185" spans="1:6" ht="38.25" x14ac:dyDescent="0.2">
      <c r="A185" s="101"/>
      <c r="B185" s="39" t="s">
        <v>117</v>
      </c>
      <c r="C185" s="119"/>
      <c r="D185" s="19"/>
      <c r="E185" s="33"/>
      <c r="F185" s="33"/>
    </row>
    <row r="186" spans="1:6" x14ac:dyDescent="0.2">
      <c r="A186" s="101"/>
      <c r="B186" s="39" t="s">
        <v>147</v>
      </c>
      <c r="C186" s="119">
        <v>6</v>
      </c>
      <c r="D186" s="19" t="s">
        <v>1</v>
      </c>
      <c r="E186" s="43"/>
      <c r="F186" s="33">
        <f>+E186*C186</f>
        <v>0</v>
      </c>
    </row>
    <row r="187" spans="1:6" x14ac:dyDescent="0.2">
      <c r="A187" s="102"/>
      <c r="B187" s="65"/>
      <c r="C187" s="120"/>
      <c r="D187" s="50"/>
      <c r="E187" s="51"/>
      <c r="F187" s="51"/>
    </row>
    <row r="188" spans="1:6" s="52" customFormat="1" x14ac:dyDescent="0.2">
      <c r="A188" s="101"/>
      <c r="B188" s="39"/>
      <c r="C188" s="119"/>
      <c r="D188" s="19"/>
      <c r="E188" s="33"/>
      <c r="F188" s="33"/>
    </row>
    <row r="189" spans="1:6" x14ac:dyDescent="0.2">
      <c r="A189" s="96">
        <f>COUNT($A$12:A188)+1</f>
        <v>36</v>
      </c>
      <c r="B189" s="139" t="s">
        <v>118</v>
      </c>
      <c r="C189" s="119"/>
      <c r="D189" s="19"/>
      <c r="E189" s="33"/>
      <c r="F189" s="33"/>
    </row>
    <row r="190" spans="1:6" ht="153" x14ac:dyDescent="0.2">
      <c r="A190" s="101"/>
      <c r="B190" s="39" t="s">
        <v>148</v>
      </c>
      <c r="C190" s="119"/>
      <c r="D190" s="19"/>
      <c r="E190" s="33"/>
      <c r="F190" s="33"/>
    </row>
    <row r="191" spans="1:6" x14ac:dyDescent="0.2">
      <c r="A191" s="101"/>
      <c r="B191" s="39" t="s">
        <v>147</v>
      </c>
      <c r="C191" s="119">
        <v>2</v>
      </c>
      <c r="D191" s="19" t="s">
        <v>1</v>
      </c>
      <c r="E191" s="43"/>
      <c r="F191" s="33">
        <f>+E191*C191</f>
        <v>0</v>
      </c>
    </row>
    <row r="192" spans="1:6" x14ac:dyDescent="0.2">
      <c r="A192" s="103"/>
      <c r="B192" s="64"/>
      <c r="C192" s="121"/>
      <c r="D192" s="46"/>
      <c r="E192" s="47"/>
      <c r="F192" s="47"/>
    </row>
    <row r="193" spans="1:6" ht="25.5" x14ac:dyDescent="0.2">
      <c r="A193" s="96">
        <f>COUNT($A$10:A192)+1</f>
        <v>37</v>
      </c>
      <c r="B193" s="139" t="s">
        <v>149</v>
      </c>
      <c r="C193" s="119"/>
      <c r="D193" s="19"/>
      <c r="E193" s="33"/>
      <c r="F193" s="33"/>
    </row>
    <row r="194" spans="1:6" ht="38.25" x14ac:dyDescent="0.2">
      <c r="A194" s="101"/>
      <c r="B194" s="39" t="s">
        <v>150</v>
      </c>
      <c r="C194" s="119"/>
      <c r="D194" s="19"/>
      <c r="E194" s="33"/>
      <c r="F194" s="33"/>
    </row>
    <row r="195" spans="1:6" ht="14.25" x14ac:dyDescent="0.2">
      <c r="A195" s="101"/>
      <c r="B195" s="139"/>
      <c r="C195" s="119">
        <v>1</v>
      </c>
      <c r="D195" s="19" t="s">
        <v>38</v>
      </c>
      <c r="E195" s="43"/>
      <c r="F195" s="33">
        <f>C195*E195</f>
        <v>0</v>
      </c>
    </row>
    <row r="196" spans="1:6" x14ac:dyDescent="0.2">
      <c r="A196" s="102"/>
      <c r="B196" s="65"/>
      <c r="C196" s="120"/>
      <c r="D196" s="50"/>
      <c r="E196" s="51"/>
      <c r="F196" s="51"/>
    </row>
    <row r="197" spans="1:6" x14ac:dyDescent="0.2">
      <c r="A197" s="103"/>
      <c r="B197" s="64"/>
      <c r="C197" s="121"/>
      <c r="D197" s="46"/>
      <c r="E197" s="47"/>
      <c r="F197" s="47"/>
    </row>
    <row r="198" spans="1:6" x14ac:dyDescent="0.2">
      <c r="A198" s="96">
        <f>COUNT($A$10:A197)+1</f>
        <v>38</v>
      </c>
      <c r="B198" s="139" t="s">
        <v>119</v>
      </c>
      <c r="C198" s="119"/>
      <c r="D198" s="19"/>
      <c r="E198" s="33"/>
      <c r="F198" s="33"/>
    </row>
    <row r="199" spans="1:6" ht="114.75" x14ac:dyDescent="0.2">
      <c r="A199" s="101"/>
      <c r="B199" s="39" t="s">
        <v>151</v>
      </c>
      <c r="C199" s="119"/>
      <c r="D199" s="19"/>
      <c r="E199" s="33"/>
      <c r="F199" s="33"/>
    </row>
    <row r="200" spans="1:6" ht="14.25" x14ac:dyDescent="0.2">
      <c r="A200" s="101"/>
      <c r="B200" s="139"/>
      <c r="C200" s="119">
        <v>11</v>
      </c>
      <c r="D200" s="19" t="s">
        <v>33</v>
      </c>
      <c r="E200" s="43"/>
      <c r="F200" s="33">
        <f>C200*E200</f>
        <v>0</v>
      </c>
    </row>
    <row r="201" spans="1:6" x14ac:dyDescent="0.2">
      <c r="A201" s="102"/>
      <c r="B201" s="65"/>
      <c r="C201" s="120"/>
      <c r="D201" s="50"/>
      <c r="E201" s="51"/>
      <c r="F201" s="51"/>
    </row>
    <row r="202" spans="1:6" x14ac:dyDescent="0.2">
      <c r="A202" s="103"/>
      <c r="B202" s="64"/>
      <c r="C202" s="121"/>
      <c r="D202" s="46"/>
      <c r="E202" s="47"/>
      <c r="F202" s="47"/>
    </row>
    <row r="203" spans="1:6" x14ac:dyDescent="0.2">
      <c r="A203" s="96">
        <f>COUNT($A$10:A202)+1</f>
        <v>39</v>
      </c>
      <c r="B203" s="139" t="s">
        <v>120</v>
      </c>
      <c r="C203" s="119"/>
      <c r="D203" s="19"/>
      <c r="E203" s="33"/>
      <c r="F203" s="33"/>
    </row>
    <row r="204" spans="1:6" ht="76.5" x14ac:dyDescent="0.2">
      <c r="A204" s="101"/>
      <c r="B204" s="39" t="s">
        <v>152</v>
      </c>
      <c r="C204" s="119"/>
      <c r="D204" s="19"/>
      <c r="E204" s="33"/>
      <c r="F204" s="33"/>
    </row>
    <row r="205" spans="1:6" ht="14.25" x14ac:dyDescent="0.2">
      <c r="A205" s="101"/>
      <c r="B205" s="139"/>
      <c r="C205" s="119">
        <v>5</v>
      </c>
      <c r="D205" s="19" t="s">
        <v>33</v>
      </c>
      <c r="E205" s="43"/>
      <c r="F205" s="33">
        <f>C205*E205</f>
        <v>0</v>
      </c>
    </row>
    <row r="206" spans="1:6" x14ac:dyDescent="0.2">
      <c r="A206" s="102"/>
      <c r="B206" s="65"/>
      <c r="C206" s="120"/>
      <c r="D206" s="50"/>
      <c r="E206" s="51"/>
      <c r="F206" s="51"/>
    </row>
    <row r="207" spans="1:6" x14ac:dyDescent="0.2">
      <c r="A207" s="103"/>
      <c r="B207" s="64"/>
      <c r="C207" s="121"/>
      <c r="D207" s="46"/>
      <c r="E207" s="47"/>
      <c r="F207" s="47"/>
    </row>
    <row r="208" spans="1:6" x14ac:dyDescent="0.2">
      <c r="A208" s="96">
        <f>COUNT($A$10:A207)+1</f>
        <v>40</v>
      </c>
      <c r="B208" s="139" t="s">
        <v>121</v>
      </c>
      <c r="C208" s="119"/>
      <c r="D208" s="19"/>
      <c r="E208" s="33"/>
      <c r="F208" s="33"/>
    </row>
    <row r="209" spans="1:6" ht="143.25" x14ac:dyDescent="0.2">
      <c r="A209" s="101"/>
      <c r="B209" s="39" t="s">
        <v>286</v>
      </c>
      <c r="C209" s="119"/>
      <c r="D209" s="19"/>
      <c r="E209" s="33"/>
      <c r="F209" s="33"/>
    </row>
    <row r="210" spans="1:6" ht="14.25" x14ac:dyDescent="0.2">
      <c r="A210" s="101"/>
      <c r="B210" s="127"/>
      <c r="C210" s="119">
        <v>3</v>
      </c>
      <c r="D210" s="19" t="s">
        <v>33</v>
      </c>
      <c r="E210" s="43"/>
      <c r="F210" s="33">
        <f>C210*E210</f>
        <v>0</v>
      </c>
    </row>
    <row r="211" spans="1:6" x14ac:dyDescent="0.2">
      <c r="A211" s="101"/>
      <c r="B211" s="127"/>
      <c r="C211" s="119"/>
      <c r="D211" s="19"/>
      <c r="E211" s="47"/>
      <c r="F211" s="33"/>
    </row>
    <row r="212" spans="1:6" x14ac:dyDescent="0.2">
      <c r="A212" s="102"/>
      <c r="B212" s="128"/>
      <c r="C212" s="120"/>
      <c r="D212" s="50"/>
      <c r="E212" s="51"/>
      <c r="F212" s="51"/>
    </row>
    <row r="213" spans="1:6" ht="143.25" x14ac:dyDescent="0.2">
      <c r="A213" s="96">
        <f>COUNT($A$10:A212)+1</f>
        <v>41</v>
      </c>
      <c r="B213" s="39" t="s">
        <v>287</v>
      </c>
      <c r="C213" s="119"/>
      <c r="D213" s="19"/>
      <c r="E213" s="33"/>
      <c r="F213" s="33"/>
    </row>
    <row r="214" spans="1:6" ht="14.25" x14ac:dyDescent="0.2">
      <c r="A214" s="96"/>
      <c r="B214" s="127"/>
      <c r="C214" s="119">
        <v>2</v>
      </c>
      <c r="D214" s="19" t="s">
        <v>33</v>
      </c>
      <c r="E214" s="43"/>
      <c r="F214" s="33">
        <f>C214*E214</f>
        <v>0</v>
      </c>
    </row>
    <row r="215" spans="1:6" x14ac:dyDescent="0.2">
      <c r="A215" s="101"/>
      <c r="B215" s="39"/>
      <c r="C215" s="119"/>
      <c r="D215" s="19"/>
      <c r="E215" s="33"/>
      <c r="F215" s="33"/>
    </row>
    <row r="216" spans="1:6" x14ac:dyDescent="0.2">
      <c r="A216" s="103"/>
      <c r="B216" s="64"/>
      <c r="C216" s="121"/>
      <c r="D216" s="46"/>
      <c r="E216" s="47"/>
      <c r="F216" s="47"/>
    </row>
    <row r="217" spans="1:6" x14ac:dyDescent="0.2">
      <c r="A217" s="96">
        <f>COUNT($A$10:A216)+1</f>
        <v>42</v>
      </c>
      <c r="B217" s="139" t="s">
        <v>122</v>
      </c>
      <c r="C217" s="119"/>
      <c r="D217" s="19"/>
      <c r="E217" s="33"/>
      <c r="F217" s="33"/>
    </row>
    <row r="218" spans="1:6" ht="102" x14ac:dyDescent="0.2">
      <c r="A218" s="101"/>
      <c r="B218" s="39" t="s">
        <v>123</v>
      </c>
      <c r="C218" s="119"/>
      <c r="D218" s="19"/>
      <c r="E218" s="33"/>
      <c r="F218" s="33"/>
    </row>
    <row r="219" spans="1:6" x14ac:dyDescent="0.2">
      <c r="A219" s="101"/>
      <c r="B219" s="139" t="s">
        <v>153</v>
      </c>
      <c r="C219" s="119">
        <v>3</v>
      </c>
      <c r="D219" s="19" t="s">
        <v>124</v>
      </c>
      <c r="E219" s="43"/>
      <c r="F219" s="33">
        <f>C219*E219</f>
        <v>0</v>
      </c>
    </row>
    <row r="220" spans="1:6" x14ac:dyDescent="0.2">
      <c r="A220" s="102"/>
      <c r="B220" s="65"/>
      <c r="C220" s="120"/>
      <c r="D220" s="50"/>
      <c r="E220" s="51"/>
      <c r="F220" s="51"/>
    </row>
    <row r="221" spans="1:6" x14ac:dyDescent="0.2">
      <c r="A221" s="103"/>
      <c r="B221" s="64"/>
      <c r="C221" s="121"/>
      <c r="D221" s="46"/>
      <c r="E221" s="47"/>
      <c r="F221" s="47"/>
    </row>
    <row r="222" spans="1:6" x14ac:dyDescent="0.2">
      <c r="A222" s="96">
        <f>COUNT($A$10:A220)+1</f>
        <v>43</v>
      </c>
      <c r="B222" s="139" t="s">
        <v>125</v>
      </c>
      <c r="C222" s="119"/>
      <c r="D222" s="19"/>
      <c r="E222" s="33"/>
      <c r="F222" s="33"/>
    </row>
    <row r="223" spans="1:6" ht="25.5" x14ac:dyDescent="0.2">
      <c r="A223" s="101"/>
      <c r="B223" s="39" t="s">
        <v>126</v>
      </c>
      <c r="C223" s="119"/>
      <c r="D223" s="19"/>
      <c r="E223" s="33"/>
      <c r="F223" s="33"/>
    </row>
    <row r="224" spans="1:6" x14ac:dyDescent="0.2">
      <c r="A224" s="101"/>
      <c r="B224" s="139"/>
      <c r="C224" s="119">
        <v>36</v>
      </c>
      <c r="D224" s="19" t="s">
        <v>1</v>
      </c>
      <c r="E224" s="43"/>
      <c r="F224" s="33">
        <f>C224*E224</f>
        <v>0</v>
      </c>
    </row>
    <row r="225" spans="1:6" x14ac:dyDescent="0.2">
      <c r="A225" s="102"/>
      <c r="B225" s="65"/>
      <c r="C225" s="120"/>
      <c r="D225" s="50"/>
      <c r="E225" s="51"/>
      <c r="F225" s="51"/>
    </row>
    <row r="226" spans="1:6" x14ac:dyDescent="0.2">
      <c r="A226" s="103"/>
      <c r="B226" s="64"/>
      <c r="C226" s="121"/>
      <c r="D226" s="46"/>
      <c r="E226" s="47"/>
      <c r="F226" s="47"/>
    </row>
    <row r="227" spans="1:6" x14ac:dyDescent="0.2">
      <c r="A227" s="96">
        <f>COUNT($A$10:A226)+1</f>
        <v>44</v>
      </c>
      <c r="B227" s="139" t="s">
        <v>127</v>
      </c>
      <c r="C227" s="119"/>
      <c r="D227" s="19"/>
      <c r="E227" s="33"/>
      <c r="F227" s="33"/>
    </row>
    <row r="228" spans="1:6" ht="76.5" x14ac:dyDescent="0.2">
      <c r="A228" s="101"/>
      <c r="B228" s="39" t="s">
        <v>154</v>
      </c>
      <c r="C228" s="119"/>
      <c r="D228" s="19"/>
      <c r="E228" s="33"/>
      <c r="F228" s="33"/>
    </row>
    <row r="229" spans="1:6" ht="14.25" x14ac:dyDescent="0.2">
      <c r="A229" s="101"/>
      <c r="B229" s="139"/>
      <c r="C229" s="119">
        <v>70</v>
      </c>
      <c r="D229" s="19" t="s">
        <v>33</v>
      </c>
      <c r="E229" s="43"/>
      <c r="F229" s="33">
        <f>C229*E229</f>
        <v>0</v>
      </c>
    </row>
    <row r="230" spans="1:6" x14ac:dyDescent="0.2">
      <c r="A230" s="102"/>
      <c r="B230" s="65"/>
      <c r="C230" s="120"/>
      <c r="D230" s="50"/>
      <c r="E230" s="51"/>
      <c r="F230" s="51"/>
    </row>
    <row r="231" spans="1:6" x14ac:dyDescent="0.2">
      <c r="A231" s="103"/>
      <c r="B231" s="64"/>
      <c r="C231" s="121"/>
      <c r="D231" s="46"/>
      <c r="E231" s="47"/>
      <c r="F231" s="47"/>
    </row>
    <row r="232" spans="1:6" x14ac:dyDescent="0.2">
      <c r="A232" s="96">
        <f>COUNT($A$10:A231)+1</f>
        <v>45</v>
      </c>
      <c r="B232" s="139" t="s">
        <v>128</v>
      </c>
      <c r="C232" s="119"/>
      <c r="D232" s="19"/>
      <c r="E232" s="33"/>
      <c r="F232" s="33"/>
    </row>
    <row r="233" spans="1:6" ht="25.5" x14ac:dyDescent="0.2">
      <c r="A233" s="101"/>
      <c r="B233" s="39" t="s">
        <v>129</v>
      </c>
      <c r="C233" s="119"/>
      <c r="D233" s="19"/>
      <c r="E233" s="33"/>
      <c r="F233" s="33"/>
    </row>
    <row r="234" spans="1:6" ht="14.25" x14ac:dyDescent="0.2">
      <c r="A234" s="101"/>
      <c r="B234" s="139"/>
      <c r="C234" s="119">
        <v>60</v>
      </c>
      <c r="D234" s="19" t="s">
        <v>33</v>
      </c>
      <c r="E234" s="43"/>
      <c r="F234" s="33">
        <f>C234*E234</f>
        <v>0</v>
      </c>
    </row>
    <row r="235" spans="1:6" x14ac:dyDescent="0.2">
      <c r="A235" s="102"/>
      <c r="B235" s="65"/>
      <c r="C235" s="120"/>
      <c r="D235" s="50"/>
      <c r="E235" s="51"/>
      <c r="F235" s="51"/>
    </row>
    <row r="236" spans="1:6" x14ac:dyDescent="0.2">
      <c r="A236" s="103"/>
      <c r="B236" s="64"/>
      <c r="C236" s="121"/>
      <c r="D236" s="46"/>
      <c r="E236" s="47"/>
      <c r="F236" s="47"/>
    </row>
    <row r="237" spans="1:6" x14ac:dyDescent="0.2">
      <c r="A237" s="96">
        <f>COUNT($A$10:A235)+1</f>
        <v>46</v>
      </c>
      <c r="B237" s="139" t="s">
        <v>130</v>
      </c>
      <c r="C237" s="119"/>
      <c r="D237" s="19"/>
      <c r="E237" s="33"/>
      <c r="F237" s="33"/>
    </row>
    <row r="238" spans="1:6" ht="51" x14ac:dyDescent="0.2">
      <c r="A238" s="101"/>
      <c r="B238" s="39" t="s">
        <v>131</v>
      </c>
      <c r="C238" s="119"/>
      <c r="D238" s="19"/>
      <c r="E238" s="33"/>
      <c r="F238" s="33"/>
    </row>
    <row r="239" spans="1:6" x14ac:dyDescent="0.2">
      <c r="A239" s="101"/>
      <c r="B239" s="139"/>
      <c r="C239" s="119">
        <v>3</v>
      </c>
      <c r="D239" s="19" t="s">
        <v>1</v>
      </c>
      <c r="E239" s="43"/>
      <c r="F239" s="33">
        <f>E239*C239</f>
        <v>0</v>
      </c>
    </row>
    <row r="240" spans="1:6" x14ac:dyDescent="0.2">
      <c r="A240" s="102"/>
      <c r="B240" s="65"/>
      <c r="C240" s="120"/>
      <c r="D240" s="50"/>
      <c r="E240" s="51"/>
      <c r="F240" s="51"/>
    </row>
    <row r="241" spans="1:6" x14ac:dyDescent="0.2">
      <c r="A241" s="103"/>
      <c r="B241" s="64"/>
      <c r="C241" s="121"/>
      <c r="D241" s="46"/>
      <c r="E241" s="47"/>
      <c r="F241" s="47"/>
    </row>
    <row r="242" spans="1:6" x14ac:dyDescent="0.2">
      <c r="A242" s="96">
        <f>COUNT($A$10:A241)+1</f>
        <v>47</v>
      </c>
      <c r="B242" s="139" t="s">
        <v>132</v>
      </c>
      <c r="C242" s="119"/>
      <c r="D242" s="19"/>
      <c r="E242" s="33"/>
      <c r="F242" s="33"/>
    </row>
    <row r="243" spans="1:6" ht="38.25" x14ac:dyDescent="0.2">
      <c r="A243" s="101"/>
      <c r="B243" s="39" t="s">
        <v>133</v>
      </c>
      <c r="C243" s="119"/>
      <c r="D243" s="19"/>
      <c r="E243" s="33"/>
      <c r="F243" s="33"/>
    </row>
    <row r="244" spans="1:6" ht="14.25" x14ac:dyDescent="0.2">
      <c r="A244" s="101"/>
      <c r="B244" s="139"/>
      <c r="C244" s="119">
        <v>6</v>
      </c>
      <c r="D244" s="19" t="s">
        <v>38</v>
      </c>
      <c r="E244" s="43"/>
      <c r="F244" s="33">
        <f>C244*E244</f>
        <v>0</v>
      </c>
    </row>
    <row r="245" spans="1:6" x14ac:dyDescent="0.2">
      <c r="A245" s="102"/>
      <c r="B245" s="65"/>
      <c r="C245" s="120"/>
      <c r="D245" s="50"/>
      <c r="E245" s="51"/>
      <c r="F245" s="51"/>
    </row>
    <row r="246" spans="1:6" x14ac:dyDescent="0.2">
      <c r="A246" s="103"/>
      <c r="B246" s="64"/>
      <c r="C246" s="121"/>
      <c r="D246" s="46"/>
      <c r="E246" s="47"/>
      <c r="F246" s="45"/>
    </row>
    <row r="247" spans="1:6" x14ac:dyDescent="0.2">
      <c r="A247" s="96">
        <f>COUNT($A$12:A246)+1</f>
        <v>48</v>
      </c>
      <c r="B247" s="139" t="s">
        <v>21</v>
      </c>
      <c r="C247" s="119"/>
      <c r="D247" s="19"/>
      <c r="E247" s="33"/>
      <c r="F247" s="34"/>
    </row>
    <row r="248" spans="1:6" ht="25.5" x14ac:dyDescent="0.2">
      <c r="A248" s="101"/>
      <c r="B248" s="39" t="s">
        <v>290</v>
      </c>
      <c r="C248" s="119"/>
      <c r="D248" s="19"/>
      <c r="E248" s="33"/>
      <c r="F248" s="34"/>
    </row>
    <row r="249" spans="1:6" x14ac:dyDescent="0.2">
      <c r="A249" s="101"/>
      <c r="B249" s="39"/>
      <c r="C249" s="119">
        <v>1</v>
      </c>
      <c r="D249" s="19" t="s">
        <v>1</v>
      </c>
      <c r="E249" s="175"/>
      <c r="F249" s="33">
        <f>C249*E249</f>
        <v>0</v>
      </c>
    </row>
    <row r="250" spans="1:6" x14ac:dyDescent="0.2">
      <c r="A250" s="102"/>
      <c r="B250" s="65"/>
      <c r="C250" s="120"/>
      <c r="D250" s="50"/>
      <c r="E250" s="51"/>
      <c r="F250" s="51"/>
    </row>
    <row r="251" spans="1:6" x14ac:dyDescent="0.2">
      <c r="A251" s="103"/>
      <c r="B251" s="64"/>
      <c r="C251" s="121"/>
      <c r="D251" s="46"/>
      <c r="E251" s="47"/>
      <c r="F251" s="47"/>
    </row>
    <row r="252" spans="1:6" x14ac:dyDescent="0.2">
      <c r="A252" s="96">
        <f>COUNT($A$10:A251)+1</f>
        <v>49</v>
      </c>
      <c r="B252" s="139" t="s">
        <v>136</v>
      </c>
      <c r="C252" s="119"/>
      <c r="D252" s="19"/>
      <c r="E252" s="33"/>
      <c r="F252" s="33"/>
    </row>
    <row r="253" spans="1:6" ht="25.5" x14ac:dyDescent="0.2">
      <c r="A253" s="101"/>
      <c r="B253" s="39" t="s">
        <v>137</v>
      </c>
      <c r="C253" s="119"/>
      <c r="D253" s="19"/>
      <c r="E253" s="33"/>
      <c r="F253" s="33"/>
    </row>
    <row r="254" spans="1:6" x14ac:dyDescent="0.2">
      <c r="A254" s="101"/>
      <c r="B254" s="39" t="s">
        <v>138</v>
      </c>
      <c r="C254" s="119">
        <v>2</v>
      </c>
      <c r="D254" s="19" t="s">
        <v>1</v>
      </c>
      <c r="E254" s="43"/>
      <c r="F254" s="33">
        <f t="shared" ref="F254" si="2">C254*E254</f>
        <v>0</v>
      </c>
    </row>
    <row r="255" spans="1:6" x14ac:dyDescent="0.2">
      <c r="A255" s="102"/>
      <c r="B255" s="65"/>
      <c r="C255" s="120"/>
      <c r="D255" s="177"/>
      <c r="E255" s="51"/>
      <c r="F255" s="51"/>
    </row>
    <row r="256" spans="1:6" x14ac:dyDescent="0.2">
      <c r="A256" s="103"/>
      <c r="B256" s="64"/>
      <c r="C256" s="121"/>
      <c r="D256" s="46"/>
      <c r="E256" s="47"/>
      <c r="F256" s="47"/>
    </row>
    <row r="257" spans="1:6" x14ac:dyDescent="0.2">
      <c r="A257" s="96">
        <f>COUNT($A$12:A256)+1</f>
        <v>50</v>
      </c>
      <c r="B257" s="139" t="s">
        <v>25</v>
      </c>
      <c r="C257" s="119"/>
      <c r="D257" s="19"/>
      <c r="E257" s="33"/>
      <c r="F257" s="34"/>
    </row>
    <row r="258" spans="1:6" ht="25.5" x14ac:dyDescent="0.2">
      <c r="A258" s="101"/>
      <c r="B258" s="39" t="s">
        <v>171</v>
      </c>
      <c r="C258" s="119"/>
      <c r="D258" s="19"/>
      <c r="E258" s="33"/>
      <c r="F258" s="34"/>
    </row>
    <row r="259" spans="1:6" ht="14.25" x14ac:dyDescent="0.2">
      <c r="A259" s="101"/>
      <c r="B259" s="39" t="s">
        <v>156</v>
      </c>
      <c r="C259" s="119">
        <v>55</v>
      </c>
      <c r="D259" s="19" t="s">
        <v>33</v>
      </c>
      <c r="E259" s="175"/>
      <c r="F259" s="33"/>
    </row>
    <row r="260" spans="1:6" ht="14.25" x14ac:dyDescent="0.2">
      <c r="A260" s="101"/>
      <c r="B260" s="39" t="s">
        <v>157</v>
      </c>
      <c r="C260" s="119">
        <v>380</v>
      </c>
      <c r="D260" s="19" t="s">
        <v>33</v>
      </c>
      <c r="E260" s="175"/>
      <c r="F260" s="33"/>
    </row>
    <row r="261" spans="1:6" x14ac:dyDescent="0.2">
      <c r="A261" s="102"/>
      <c r="B261" s="65"/>
      <c r="C261" s="119"/>
      <c r="D261" s="19"/>
      <c r="E261" s="47"/>
      <c r="F261" s="33"/>
    </row>
    <row r="262" spans="1:6" x14ac:dyDescent="0.2">
      <c r="A262" s="103"/>
      <c r="B262" s="70"/>
      <c r="C262" s="117"/>
      <c r="D262" s="31"/>
      <c r="E262" s="32"/>
      <c r="F262" s="30"/>
    </row>
    <row r="263" spans="1:6" x14ac:dyDescent="0.2">
      <c r="A263" s="96">
        <f>COUNT($A$12:A262)+1</f>
        <v>51</v>
      </c>
      <c r="B263" s="139" t="s">
        <v>22</v>
      </c>
      <c r="C263" s="119"/>
      <c r="D263" s="19"/>
      <c r="E263" s="59"/>
      <c r="F263" s="34"/>
    </row>
    <row r="264" spans="1:6" ht="76.5" x14ac:dyDescent="0.2">
      <c r="A264" s="99"/>
      <c r="B264" s="39" t="s">
        <v>84</v>
      </c>
      <c r="C264" s="119"/>
      <c r="D264" s="19"/>
      <c r="E264" s="33"/>
      <c r="F264" s="34"/>
    </row>
    <row r="265" spans="1:6" x14ac:dyDescent="0.2">
      <c r="A265" s="96"/>
      <c r="B265" s="91"/>
      <c r="C265" s="122"/>
      <c r="D265" s="60">
        <v>0.05</v>
      </c>
      <c r="E265" s="34"/>
      <c r="F265" s="33">
        <f>SUM(F12:F264)*D265</f>
        <v>0</v>
      </c>
    </row>
    <row r="266" spans="1:6" x14ac:dyDescent="0.2">
      <c r="A266" s="98"/>
      <c r="B266" s="92"/>
      <c r="C266" s="123"/>
      <c r="D266" s="93"/>
      <c r="E266" s="61"/>
      <c r="F266" s="51"/>
    </row>
    <row r="267" spans="1:6" x14ac:dyDescent="0.2">
      <c r="A267" s="100"/>
      <c r="B267" s="64"/>
      <c r="C267" s="121"/>
      <c r="D267" s="46"/>
      <c r="E267" s="94"/>
      <c r="F267" s="47"/>
    </row>
    <row r="268" spans="1:6" x14ac:dyDescent="0.2">
      <c r="A268" s="96">
        <f>COUNT($A$12:A267)+1</f>
        <v>52</v>
      </c>
      <c r="B268" s="139" t="s">
        <v>140</v>
      </c>
      <c r="C268" s="119"/>
      <c r="D268" s="19"/>
      <c r="E268" s="59"/>
      <c r="F268" s="33"/>
    </row>
    <row r="269" spans="1:6" ht="38.25" x14ac:dyDescent="0.2">
      <c r="A269" s="99"/>
      <c r="B269" s="39" t="s">
        <v>23</v>
      </c>
      <c r="C269" s="119"/>
      <c r="D269" s="19"/>
      <c r="E269" s="34"/>
      <c r="F269" s="33"/>
    </row>
    <row r="270" spans="1:6" x14ac:dyDescent="0.2">
      <c r="A270" s="99"/>
      <c r="B270" s="39"/>
      <c r="C270" s="122"/>
      <c r="D270" s="60">
        <v>0.05</v>
      </c>
      <c r="E270" s="34"/>
      <c r="F270" s="33">
        <f>SUM(F12:F263)*D270</f>
        <v>0</v>
      </c>
    </row>
    <row r="271" spans="1:6" x14ac:dyDescent="0.2">
      <c r="A271" s="104"/>
      <c r="B271" s="65"/>
      <c r="C271" s="120"/>
      <c r="D271" s="50"/>
      <c r="E271" s="61"/>
      <c r="F271" s="61"/>
    </row>
    <row r="272" spans="1:6" x14ac:dyDescent="0.2">
      <c r="A272" s="99"/>
      <c r="B272" s="39"/>
      <c r="C272" s="119"/>
      <c r="D272" s="19"/>
      <c r="E272" s="34"/>
      <c r="F272" s="34"/>
    </row>
    <row r="273" spans="1:6" x14ac:dyDescent="0.2">
      <c r="A273" s="96">
        <f>COUNT($A$12:A271)+1</f>
        <v>53</v>
      </c>
      <c r="B273" s="139" t="s">
        <v>85</v>
      </c>
      <c r="C273" s="119"/>
      <c r="D273" s="19"/>
      <c r="E273" s="34"/>
      <c r="F273" s="34"/>
    </row>
    <row r="274" spans="1:6" ht="38.25" x14ac:dyDescent="0.2">
      <c r="A274" s="99"/>
      <c r="B274" s="39" t="s">
        <v>24</v>
      </c>
      <c r="C274" s="122"/>
      <c r="D274" s="60">
        <v>0.1</v>
      </c>
      <c r="E274" s="34"/>
      <c r="F274" s="33">
        <f>SUM(F12:F263)*D274</f>
        <v>0</v>
      </c>
    </row>
    <row r="275" spans="1:6" x14ac:dyDescent="0.2">
      <c r="A275" s="104"/>
      <c r="B275" s="67"/>
      <c r="C275" s="119"/>
      <c r="D275" s="19"/>
      <c r="E275" s="59"/>
      <c r="F275" s="34"/>
    </row>
    <row r="276" spans="1:6" x14ac:dyDescent="0.2">
      <c r="A276" s="40"/>
      <c r="B276" s="68" t="s">
        <v>2</v>
      </c>
      <c r="C276" s="124"/>
      <c r="D276" s="41"/>
      <c r="E276" s="42" t="s">
        <v>37</v>
      </c>
      <c r="F276" s="42">
        <f>SUM(F14:F275)</f>
        <v>0</v>
      </c>
    </row>
  </sheetData>
  <sheetProtection algorithmName="SHA-512" hashValue="29hvIPrvsGJBwOVy4T9elCGO6O2I7UFDP57tRd9hnoJkLofIs/Scy2XeUFM6QNN8pwq7nN4Wz12Td1oA3XGh3w==" saltValue="9yXyWWYsmh8DUKpP4noKhg==" spinCount="100000" sheet="1" objects="1" scenarios="1"/>
  <mergeCells count="1">
    <mergeCell ref="B8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fitToHeight="0" orientation="portrait" useFirstPageNumber="1" r:id="rId1"/>
  <headerFooter>
    <oddHeader>&amp;LENERGETIKA LJUBLJANA d.o.o.&amp;RENLJ-SIR 281/25</oddHeader>
    <oddFooter>&amp;C&amp;P / &amp;N</oddFooter>
  </headerFooter>
  <rowBreaks count="9" manualBreakCount="9">
    <brk id="35" max="16383" man="1"/>
    <brk id="61" max="5" man="1"/>
    <brk id="91" max="5" man="1"/>
    <brk id="122" max="5" man="1"/>
    <brk id="159" max="5" man="1"/>
    <brk id="182" max="5" man="1"/>
    <brk id="201" max="5" man="1"/>
    <brk id="220" max="5" man="1"/>
    <brk id="25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152"/>
  <sheetViews>
    <sheetView topLeftCell="A17" zoomScale="150" zoomScaleNormal="150" zoomScaleSheetLayoutView="100" workbookViewId="0">
      <selection activeCell="E33" sqref="E33"/>
    </sheetView>
  </sheetViews>
  <sheetFormatPr defaultColWidth="9.140625" defaultRowHeight="12.75" x14ac:dyDescent="0.2"/>
  <cols>
    <col min="1" max="1" width="5.7109375" style="25" customWidth="1"/>
    <col min="2" max="2" width="50.7109375" style="69" customWidth="1"/>
    <col min="3" max="3" width="7.7109375" style="125" customWidth="1"/>
    <col min="4" max="4" width="4.7109375" style="29" customWidth="1"/>
    <col min="5" max="5" width="11.7109375" style="27" customWidth="1"/>
    <col min="6" max="6" width="12.7109375" style="28" customWidth="1"/>
    <col min="7" max="16384" width="9.140625" style="29"/>
  </cols>
  <sheetData>
    <row r="1" spans="1:6" x14ac:dyDescent="0.2">
      <c r="A1" s="24" t="s">
        <v>273</v>
      </c>
      <c r="B1" s="62" t="s">
        <v>158</v>
      </c>
      <c r="C1" s="115"/>
      <c r="D1" s="26"/>
    </row>
    <row r="2" spans="1:6" x14ac:dyDescent="0.2">
      <c r="A2" s="24"/>
      <c r="B2" s="62"/>
      <c r="C2" s="115"/>
      <c r="D2" s="26"/>
    </row>
    <row r="3" spans="1:6" ht="76.5" x14ac:dyDescent="0.2">
      <c r="A3" s="111" t="s">
        <v>0</v>
      </c>
      <c r="B3" s="112" t="s">
        <v>30</v>
      </c>
      <c r="C3" s="116" t="s">
        <v>8</v>
      </c>
      <c r="D3" s="113" t="s">
        <v>9</v>
      </c>
      <c r="E3" s="114" t="s">
        <v>34</v>
      </c>
      <c r="F3" s="114" t="s">
        <v>35</v>
      </c>
    </row>
    <row r="4" spans="1:6" x14ac:dyDescent="0.2">
      <c r="A4" s="95">
        <v>1</v>
      </c>
      <c r="B4" s="63"/>
      <c r="C4" s="117"/>
      <c r="D4" s="31"/>
      <c r="E4" s="32"/>
      <c r="F4" s="30"/>
    </row>
    <row r="5" spans="1:6" x14ac:dyDescent="0.2">
      <c r="A5" s="105"/>
      <c r="B5" s="107" t="s">
        <v>107</v>
      </c>
      <c r="C5" s="118"/>
      <c r="D5" s="52"/>
      <c r="E5" s="53"/>
      <c r="F5" s="54"/>
    </row>
    <row r="6" spans="1:6" x14ac:dyDescent="0.2">
      <c r="A6" s="105"/>
      <c r="B6" s="271" t="s">
        <v>106</v>
      </c>
      <c r="C6" s="271"/>
      <c r="D6" s="271"/>
      <c r="E6" s="271"/>
      <c r="F6" s="271"/>
    </row>
    <row r="7" spans="1:6" x14ac:dyDescent="0.2">
      <c r="A7" s="105"/>
      <c r="B7" s="271"/>
      <c r="C7" s="271"/>
      <c r="D7" s="271"/>
      <c r="E7" s="271"/>
      <c r="F7" s="271"/>
    </row>
    <row r="8" spans="1:6" x14ac:dyDescent="0.2">
      <c r="A8" s="105"/>
      <c r="B8" s="106"/>
      <c r="C8" s="118"/>
      <c r="D8" s="52"/>
      <c r="E8" s="53"/>
      <c r="F8" s="54"/>
    </row>
    <row r="9" spans="1:6" x14ac:dyDescent="0.2">
      <c r="A9" s="95"/>
      <c r="B9" s="63"/>
      <c r="C9" s="117"/>
      <c r="D9" s="31"/>
      <c r="E9" s="32"/>
      <c r="F9" s="30"/>
    </row>
    <row r="10" spans="1:6" x14ac:dyDescent="0.2">
      <c r="A10" s="96">
        <f>COUNT(A4+1)</f>
        <v>1</v>
      </c>
      <c r="B10" s="139" t="s">
        <v>10</v>
      </c>
      <c r="C10" s="119"/>
      <c r="D10" s="19"/>
      <c r="E10" s="33"/>
      <c r="F10" s="33"/>
    </row>
    <row r="11" spans="1:6" ht="51" x14ac:dyDescent="0.2">
      <c r="A11" s="96"/>
      <c r="B11" s="39" t="s">
        <v>173</v>
      </c>
      <c r="C11" s="119"/>
      <c r="D11" s="19"/>
      <c r="E11" s="33"/>
      <c r="F11" s="33"/>
    </row>
    <row r="12" spans="1:6" ht="14.25" x14ac:dyDescent="0.2">
      <c r="A12" s="96"/>
      <c r="B12" s="39"/>
      <c r="C12" s="119">
        <v>7</v>
      </c>
      <c r="D12" s="19" t="s">
        <v>33</v>
      </c>
      <c r="E12" s="175"/>
      <c r="F12" s="33"/>
    </row>
    <row r="13" spans="1:6" x14ac:dyDescent="0.2">
      <c r="A13" s="98"/>
      <c r="B13" s="65"/>
      <c r="C13" s="120"/>
      <c r="D13" s="50"/>
      <c r="E13" s="51"/>
      <c r="F13" s="51"/>
    </row>
    <row r="14" spans="1:6" x14ac:dyDescent="0.2">
      <c r="A14" s="97"/>
      <c r="B14" s="64"/>
      <c r="C14" s="121"/>
      <c r="D14" s="46"/>
      <c r="E14" s="47"/>
      <c r="F14" s="45"/>
    </row>
    <row r="15" spans="1:6" x14ac:dyDescent="0.2">
      <c r="A15" s="96">
        <f>COUNT($A$10:A14)+1</f>
        <v>2</v>
      </c>
      <c r="B15" s="139" t="s">
        <v>11</v>
      </c>
      <c r="C15" s="119"/>
      <c r="D15" s="19"/>
      <c r="E15" s="33"/>
      <c r="F15" s="34"/>
    </row>
    <row r="16" spans="1:6" ht="51" x14ac:dyDescent="0.2">
      <c r="A16" s="96"/>
      <c r="B16" s="39" t="s">
        <v>97</v>
      </c>
      <c r="C16" s="119"/>
      <c r="D16" s="19"/>
      <c r="E16" s="33"/>
      <c r="F16" s="34"/>
    </row>
    <row r="17" spans="1:6" ht="14.25" x14ac:dyDescent="0.2">
      <c r="A17" s="96"/>
      <c r="B17" s="39"/>
      <c r="C17" s="119">
        <v>2</v>
      </c>
      <c r="D17" s="19" t="s">
        <v>33</v>
      </c>
      <c r="E17" s="43"/>
      <c r="F17" s="33">
        <f>C17*E17</f>
        <v>0</v>
      </c>
    </row>
    <row r="18" spans="1:6" x14ac:dyDescent="0.2">
      <c r="A18" s="98"/>
      <c r="B18" s="65"/>
      <c r="C18" s="120"/>
      <c r="D18" s="50"/>
      <c r="E18" s="51"/>
      <c r="F18" s="51"/>
    </row>
    <row r="19" spans="1:6" x14ac:dyDescent="0.2">
      <c r="A19" s="97"/>
      <c r="B19" s="64"/>
      <c r="C19" s="121"/>
      <c r="D19" s="46"/>
      <c r="E19" s="47"/>
      <c r="F19" s="45"/>
    </row>
    <row r="20" spans="1:6" ht="25.5" x14ac:dyDescent="0.2">
      <c r="A20" s="96">
        <f>COUNT($A$10:A19)+1</f>
        <v>3</v>
      </c>
      <c r="B20" s="139" t="s">
        <v>41</v>
      </c>
      <c r="C20" s="119"/>
      <c r="D20" s="19"/>
      <c r="E20" s="33"/>
      <c r="F20" s="33"/>
    </row>
    <row r="21" spans="1:6" ht="51" x14ac:dyDescent="0.2">
      <c r="A21" s="96"/>
      <c r="B21" s="39" t="s">
        <v>42</v>
      </c>
      <c r="C21" s="119"/>
      <c r="D21" s="19"/>
      <c r="E21" s="33"/>
      <c r="F21" s="34"/>
    </row>
    <row r="22" spans="1:6" ht="14.25" x14ac:dyDescent="0.2">
      <c r="A22" s="96"/>
      <c r="B22" s="39"/>
      <c r="C22" s="119">
        <v>3</v>
      </c>
      <c r="D22" s="19" t="s">
        <v>39</v>
      </c>
      <c r="E22" s="43"/>
      <c r="F22" s="33">
        <f>C22*E22</f>
        <v>0</v>
      </c>
    </row>
    <row r="23" spans="1:6" x14ac:dyDescent="0.2">
      <c r="A23" s="96"/>
      <c r="B23" s="39"/>
      <c r="C23" s="119"/>
      <c r="D23" s="19"/>
      <c r="E23" s="33"/>
      <c r="F23" s="33"/>
    </row>
    <row r="24" spans="1:6" x14ac:dyDescent="0.2">
      <c r="A24" s="98"/>
      <c r="B24" s="65"/>
      <c r="C24" s="120"/>
      <c r="D24" s="50"/>
      <c r="E24" s="51"/>
      <c r="F24" s="51"/>
    </row>
    <row r="25" spans="1:6" x14ac:dyDescent="0.2">
      <c r="A25" s="97"/>
      <c r="B25" s="64"/>
      <c r="C25" s="121"/>
      <c r="D25" s="46"/>
      <c r="E25" s="47"/>
      <c r="F25" s="45"/>
    </row>
    <row r="26" spans="1:6" ht="25.5" x14ac:dyDescent="0.2">
      <c r="A26" s="96">
        <f>COUNT($A$10:A25)+1</f>
        <v>4</v>
      </c>
      <c r="B26" s="139" t="s">
        <v>47</v>
      </c>
      <c r="C26" s="119"/>
      <c r="D26" s="19"/>
      <c r="E26" s="33"/>
      <c r="F26" s="34"/>
    </row>
    <row r="27" spans="1:6" ht="51" x14ac:dyDescent="0.2">
      <c r="A27" s="96"/>
      <c r="B27" s="39" t="s">
        <v>48</v>
      </c>
      <c r="C27" s="119"/>
      <c r="D27" s="19"/>
      <c r="E27" s="33"/>
      <c r="F27" s="34"/>
    </row>
    <row r="28" spans="1:6" ht="14.25" x14ac:dyDescent="0.2">
      <c r="A28" s="96"/>
      <c r="B28" s="39"/>
      <c r="C28" s="119">
        <v>30</v>
      </c>
      <c r="D28" s="35" t="s">
        <v>39</v>
      </c>
      <c r="E28" s="44"/>
      <c r="F28" s="33">
        <f>C28*E28</f>
        <v>0</v>
      </c>
    </row>
    <row r="29" spans="1:6" x14ac:dyDescent="0.2">
      <c r="A29" s="98"/>
      <c r="B29" s="65"/>
      <c r="C29" s="120"/>
      <c r="D29" s="72"/>
      <c r="E29" s="73"/>
      <c r="F29" s="51"/>
    </row>
    <row r="30" spans="1:6" x14ac:dyDescent="0.2">
      <c r="A30" s="97"/>
      <c r="B30" s="64"/>
      <c r="C30" s="121"/>
      <c r="D30" s="46"/>
      <c r="E30" s="47"/>
      <c r="F30" s="45"/>
    </row>
    <row r="31" spans="1:6" x14ac:dyDescent="0.2">
      <c r="A31" s="96">
        <f>COUNT($A$10:A30)+1</f>
        <v>5</v>
      </c>
      <c r="B31" s="76" t="s">
        <v>53</v>
      </c>
      <c r="C31" s="119"/>
      <c r="D31" s="19"/>
      <c r="E31" s="33"/>
      <c r="F31" s="34"/>
    </row>
    <row r="32" spans="1:6" ht="63.75" x14ac:dyDescent="0.2">
      <c r="A32" s="96"/>
      <c r="B32" s="39" t="s">
        <v>54</v>
      </c>
      <c r="C32" s="119"/>
      <c r="D32" s="19"/>
      <c r="E32" s="33"/>
      <c r="F32" s="34"/>
    </row>
    <row r="33" spans="1:6" ht="14.25" x14ac:dyDescent="0.2">
      <c r="A33" s="96"/>
      <c r="B33" s="77"/>
      <c r="C33" s="119">
        <v>3</v>
      </c>
      <c r="D33" s="19" t="s">
        <v>33</v>
      </c>
      <c r="E33" s="43"/>
      <c r="F33" s="33">
        <f>E33*C33</f>
        <v>0</v>
      </c>
    </row>
    <row r="34" spans="1:6" x14ac:dyDescent="0.2">
      <c r="A34" s="98"/>
      <c r="B34" s="78"/>
      <c r="C34" s="120"/>
      <c r="D34" s="50"/>
      <c r="E34" s="51"/>
      <c r="F34" s="51"/>
    </row>
    <row r="35" spans="1:6" x14ac:dyDescent="0.2">
      <c r="A35" s="97"/>
      <c r="B35" s="79"/>
      <c r="C35" s="121"/>
      <c r="D35" s="46"/>
      <c r="E35" s="47"/>
      <c r="F35" s="47"/>
    </row>
    <row r="36" spans="1:6" x14ac:dyDescent="0.2">
      <c r="A36" s="96">
        <f>COUNT($A$10:A35)+1</f>
        <v>6</v>
      </c>
      <c r="B36" s="80" t="s">
        <v>55</v>
      </c>
      <c r="C36" s="119"/>
      <c r="D36" s="19"/>
      <c r="E36" s="33"/>
      <c r="F36" s="33"/>
    </row>
    <row r="37" spans="1:6" ht="63.75" x14ac:dyDescent="0.2">
      <c r="A37" s="96"/>
      <c r="B37" s="39" t="s">
        <v>56</v>
      </c>
      <c r="C37" s="119"/>
      <c r="D37" s="19"/>
      <c r="E37" s="33"/>
      <c r="F37" s="33"/>
    </row>
    <row r="38" spans="1:6" ht="14.25" x14ac:dyDescent="0.2">
      <c r="A38" s="96"/>
      <c r="B38" s="77"/>
      <c r="C38" s="119">
        <v>3</v>
      </c>
      <c r="D38" s="19" t="s">
        <v>33</v>
      </c>
      <c r="E38" s="43"/>
      <c r="F38" s="33">
        <f>E38*C38</f>
        <v>0</v>
      </c>
    </row>
    <row r="39" spans="1:6" x14ac:dyDescent="0.2">
      <c r="A39" s="98"/>
      <c r="B39" s="78"/>
      <c r="C39" s="120"/>
      <c r="D39" s="50"/>
      <c r="E39" s="51"/>
      <c r="F39" s="51"/>
    </row>
    <row r="40" spans="1:6" x14ac:dyDescent="0.2">
      <c r="A40" s="97"/>
      <c r="B40" s="64"/>
      <c r="C40" s="121"/>
      <c r="D40" s="46"/>
      <c r="E40" s="47"/>
      <c r="F40" s="45"/>
    </row>
    <row r="41" spans="1:6" x14ac:dyDescent="0.2">
      <c r="A41" s="96">
        <f>COUNT($A$10:A40)+1</f>
        <v>7</v>
      </c>
      <c r="B41" s="81" t="s">
        <v>57</v>
      </c>
      <c r="C41" s="119"/>
      <c r="D41" s="19"/>
      <c r="E41" s="33"/>
      <c r="F41" s="34"/>
    </row>
    <row r="42" spans="1:6" ht="51" x14ac:dyDescent="0.2">
      <c r="A42" s="96"/>
      <c r="B42" s="39" t="s">
        <v>58</v>
      </c>
      <c r="C42" s="119"/>
      <c r="D42" s="19"/>
      <c r="E42" s="33"/>
      <c r="F42" s="34"/>
    </row>
    <row r="43" spans="1:6" ht="14.25" x14ac:dyDescent="0.2">
      <c r="A43" s="96"/>
      <c r="B43" s="39"/>
      <c r="C43" s="119">
        <v>4</v>
      </c>
      <c r="D43" s="19" t="s">
        <v>39</v>
      </c>
      <c r="E43" s="43"/>
      <c r="F43" s="33">
        <f>C43*E43</f>
        <v>0</v>
      </c>
    </row>
    <row r="44" spans="1:6" x14ac:dyDescent="0.2">
      <c r="A44" s="98"/>
      <c r="B44" s="65"/>
      <c r="C44" s="120"/>
      <c r="D44" s="50"/>
      <c r="E44" s="51"/>
      <c r="F44" s="51"/>
    </row>
    <row r="45" spans="1:6" x14ac:dyDescent="0.2">
      <c r="A45" s="97"/>
      <c r="B45" s="64"/>
      <c r="C45" s="121"/>
      <c r="D45" s="46"/>
      <c r="E45" s="47"/>
      <c r="F45" s="47"/>
    </row>
    <row r="46" spans="1:6" x14ac:dyDescent="0.2">
      <c r="A46" s="96">
        <f>COUNT($A$10:A45)+1</f>
        <v>8</v>
      </c>
      <c r="B46" s="139" t="s">
        <v>13</v>
      </c>
      <c r="C46" s="119"/>
      <c r="D46" s="19"/>
      <c r="E46" s="33"/>
      <c r="F46" s="33"/>
    </row>
    <row r="47" spans="1:6" ht="63.75" x14ac:dyDescent="0.2">
      <c r="A47" s="96"/>
      <c r="B47" s="39" t="s">
        <v>59</v>
      </c>
      <c r="C47" s="119"/>
      <c r="D47" s="19"/>
      <c r="E47" s="33"/>
      <c r="F47" s="33"/>
    </row>
    <row r="48" spans="1:6" ht="14.25" x14ac:dyDescent="0.2">
      <c r="A48" s="96"/>
      <c r="B48" s="39"/>
      <c r="C48" s="119">
        <v>4</v>
      </c>
      <c r="D48" s="19" t="s">
        <v>39</v>
      </c>
      <c r="E48" s="43"/>
      <c r="F48" s="33">
        <f>C48*E48</f>
        <v>0</v>
      </c>
    </row>
    <row r="49" spans="1:6" x14ac:dyDescent="0.2">
      <c r="A49" s="98"/>
      <c r="B49" s="65"/>
      <c r="C49" s="120"/>
      <c r="D49" s="50"/>
      <c r="E49" s="51"/>
      <c r="F49" s="51"/>
    </row>
    <row r="50" spans="1:6" x14ac:dyDescent="0.2">
      <c r="A50" s="103"/>
      <c r="B50" s="64"/>
      <c r="C50" s="121"/>
      <c r="D50" s="46"/>
      <c r="E50" s="47"/>
      <c r="F50" s="47"/>
    </row>
    <row r="51" spans="1:6" x14ac:dyDescent="0.2">
      <c r="A51" s="96">
        <f>COUNT($A$10:A50)+1</f>
        <v>9</v>
      </c>
      <c r="B51" s="82" t="s">
        <v>65</v>
      </c>
      <c r="C51" s="119"/>
      <c r="D51" s="19"/>
      <c r="E51" s="33"/>
      <c r="F51" s="33"/>
    </row>
    <row r="52" spans="1:6" ht="25.5" x14ac:dyDescent="0.2">
      <c r="A52" s="101"/>
      <c r="B52" s="39" t="s">
        <v>66</v>
      </c>
      <c r="C52" s="119"/>
      <c r="D52" s="19"/>
      <c r="E52" s="33"/>
      <c r="F52" s="33"/>
    </row>
    <row r="53" spans="1:6" x14ac:dyDescent="0.2">
      <c r="A53" s="101"/>
      <c r="B53" s="83"/>
      <c r="C53" s="119">
        <v>1</v>
      </c>
      <c r="D53" s="19" t="s">
        <v>1</v>
      </c>
      <c r="E53" s="43"/>
      <c r="F53" s="33">
        <f>+E53*C53</f>
        <v>0</v>
      </c>
    </row>
    <row r="54" spans="1:6" x14ac:dyDescent="0.2">
      <c r="A54" s="102"/>
      <c r="B54" s="84"/>
      <c r="C54" s="120"/>
      <c r="D54" s="50"/>
      <c r="E54" s="51"/>
      <c r="F54" s="51"/>
    </row>
    <row r="55" spans="1:6" x14ac:dyDescent="0.2">
      <c r="A55" s="103"/>
      <c r="B55" s="64"/>
      <c r="C55" s="121"/>
      <c r="D55" s="46"/>
      <c r="E55" s="47"/>
      <c r="F55" s="45"/>
    </row>
    <row r="56" spans="1:6" x14ac:dyDescent="0.2">
      <c r="A56" s="96">
        <f>COUNT($A$10:A55)+1</f>
        <v>10</v>
      </c>
      <c r="B56" s="139" t="s">
        <v>12</v>
      </c>
      <c r="C56" s="119"/>
      <c r="D56" s="19"/>
      <c r="E56" s="33"/>
      <c r="F56" s="34"/>
    </row>
    <row r="57" spans="1:6" ht="38.25" x14ac:dyDescent="0.2">
      <c r="A57" s="101"/>
      <c r="B57" s="39" t="s">
        <v>27</v>
      </c>
      <c r="C57" s="119"/>
      <c r="D57" s="19"/>
      <c r="E57" s="33"/>
      <c r="F57" s="34"/>
    </row>
    <row r="58" spans="1:6" ht="14.25" x14ac:dyDescent="0.2">
      <c r="A58" s="101"/>
      <c r="B58" s="39"/>
      <c r="C58" s="119">
        <v>20</v>
      </c>
      <c r="D58" s="19" t="s">
        <v>39</v>
      </c>
      <c r="E58" s="43"/>
      <c r="F58" s="33">
        <f>C58*E58</f>
        <v>0</v>
      </c>
    </row>
    <row r="59" spans="1:6" x14ac:dyDescent="0.2">
      <c r="A59" s="102"/>
      <c r="B59" s="65"/>
      <c r="C59" s="120"/>
      <c r="D59" s="50"/>
      <c r="E59" s="51"/>
      <c r="F59" s="51"/>
    </row>
    <row r="60" spans="1:6" x14ac:dyDescent="0.2">
      <c r="A60" s="103"/>
      <c r="B60" s="64"/>
      <c r="C60" s="121"/>
      <c r="D60" s="46"/>
      <c r="E60" s="47"/>
      <c r="F60" s="45"/>
    </row>
    <row r="61" spans="1:6" x14ac:dyDescent="0.2">
      <c r="A61" s="96">
        <f>COUNT($A$10:A60)+1</f>
        <v>11</v>
      </c>
      <c r="B61" s="139" t="s">
        <v>67</v>
      </c>
      <c r="C61" s="119"/>
      <c r="D61" s="19"/>
      <c r="E61" s="33"/>
      <c r="F61" s="33"/>
    </row>
    <row r="62" spans="1:6" ht="38.25" x14ac:dyDescent="0.2">
      <c r="A62" s="101"/>
      <c r="B62" s="39" t="s">
        <v>68</v>
      </c>
      <c r="C62" s="119"/>
      <c r="D62" s="19"/>
      <c r="E62" s="33"/>
      <c r="F62" s="33"/>
    </row>
    <row r="63" spans="1:6" x14ac:dyDescent="0.2">
      <c r="A63" s="101"/>
      <c r="B63" s="39"/>
      <c r="C63" s="119">
        <v>1</v>
      </c>
      <c r="D63" s="19" t="s">
        <v>31</v>
      </c>
      <c r="E63" s="43"/>
      <c r="F63" s="33">
        <f>C63*E63</f>
        <v>0</v>
      </c>
    </row>
    <row r="64" spans="1:6" x14ac:dyDescent="0.2">
      <c r="A64" s="102"/>
      <c r="B64" s="65"/>
      <c r="C64" s="120"/>
      <c r="D64" s="50"/>
      <c r="E64" s="51"/>
      <c r="F64" s="51"/>
    </row>
    <row r="65" spans="1:6" x14ac:dyDescent="0.2">
      <c r="A65" s="103"/>
      <c r="B65" s="64"/>
      <c r="C65" s="121"/>
      <c r="D65" s="46"/>
      <c r="E65" s="47"/>
      <c r="F65" s="47"/>
    </row>
    <row r="66" spans="1:6" x14ac:dyDescent="0.2">
      <c r="A66" s="96">
        <f>COUNT($A$10:A65)+1</f>
        <v>12</v>
      </c>
      <c r="B66" s="139" t="s">
        <v>69</v>
      </c>
      <c r="C66" s="119"/>
      <c r="D66" s="19"/>
      <c r="E66" s="33"/>
      <c r="F66" s="33"/>
    </row>
    <row r="67" spans="1:6" ht="25.5" x14ac:dyDescent="0.2">
      <c r="A67" s="101"/>
      <c r="B67" s="39" t="s">
        <v>70</v>
      </c>
      <c r="C67" s="119"/>
      <c r="D67" s="19"/>
      <c r="E67" s="33"/>
      <c r="F67" s="33"/>
    </row>
    <row r="68" spans="1:6" ht="14.25" x14ac:dyDescent="0.2">
      <c r="A68" s="101"/>
      <c r="B68" s="39"/>
      <c r="C68" s="119">
        <v>15</v>
      </c>
      <c r="D68" s="19" t="s">
        <v>33</v>
      </c>
      <c r="E68" s="43"/>
      <c r="F68" s="33">
        <f>C68*E68</f>
        <v>0</v>
      </c>
    </row>
    <row r="69" spans="1:6" x14ac:dyDescent="0.2">
      <c r="A69" s="102"/>
      <c r="B69" s="65"/>
      <c r="C69" s="120"/>
      <c r="D69" s="50"/>
      <c r="E69" s="51"/>
      <c r="F69" s="51"/>
    </row>
    <row r="70" spans="1:6" x14ac:dyDescent="0.2">
      <c r="A70" s="103"/>
      <c r="B70" s="64"/>
      <c r="C70" s="121"/>
      <c r="D70" s="46"/>
      <c r="E70" s="47"/>
      <c r="F70" s="45"/>
    </row>
    <row r="71" spans="1:6" x14ac:dyDescent="0.2">
      <c r="A71" s="96">
        <f>COUNT($A$10:A70)+1</f>
        <v>13</v>
      </c>
      <c r="B71" s="139" t="s">
        <v>89</v>
      </c>
      <c r="C71" s="48"/>
      <c r="D71" s="19"/>
      <c r="E71" s="33"/>
      <c r="F71" s="34"/>
    </row>
    <row r="72" spans="1:6" ht="63.75" x14ac:dyDescent="0.2">
      <c r="A72" s="101"/>
      <c r="B72" s="39" t="s">
        <v>90</v>
      </c>
      <c r="C72" s="48"/>
      <c r="D72" s="19"/>
      <c r="E72" s="33"/>
      <c r="F72" s="34"/>
    </row>
    <row r="73" spans="1:6" x14ac:dyDescent="0.2">
      <c r="A73" s="101"/>
      <c r="B73" s="139" t="s">
        <v>73</v>
      </c>
      <c r="C73" s="48"/>
      <c r="D73" s="19"/>
      <c r="E73" s="33"/>
      <c r="F73" s="34"/>
    </row>
    <row r="74" spans="1:6" ht="14.25" x14ac:dyDescent="0.2">
      <c r="A74" s="101"/>
      <c r="B74" s="85" t="s">
        <v>91</v>
      </c>
      <c r="C74" s="48">
        <v>20</v>
      </c>
      <c r="D74" s="35" t="s">
        <v>39</v>
      </c>
      <c r="E74" s="44"/>
      <c r="F74" s="36">
        <f>C74*E74</f>
        <v>0</v>
      </c>
    </row>
    <row r="75" spans="1:6" x14ac:dyDescent="0.2">
      <c r="A75" s="102"/>
      <c r="B75" s="65"/>
      <c r="C75" s="120"/>
      <c r="D75" s="72"/>
      <c r="E75" s="73"/>
      <c r="F75" s="73"/>
    </row>
    <row r="76" spans="1:6" ht="14.25" x14ac:dyDescent="0.2">
      <c r="A76" s="103"/>
      <c r="B76" s="86"/>
      <c r="C76" s="121"/>
      <c r="D76" s="46"/>
      <c r="E76" s="47"/>
      <c r="F76" s="45"/>
    </row>
    <row r="77" spans="1:6" x14ac:dyDescent="0.2">
      <c r="A77" s="96">
        <f>COUNT($A$10:A76)+1</f>
        <v>14</v>
      </c>
      <c r="B77" s="139" t="s">
        <v>74</v>
      </c>
      <c r="C77" s="119"/>
      <c r="D77" s="19"/>
      <c r="E77" s="33"/>
      <c r="F77" s="34"/>
    </row>
    <row r="78" spans="1:6" ht="63.75" x14ac:dyDescent="0.2">
      <c r="A78" s="101"/>
      <c r="B78" s="39" t="s">
        <v>108</v>
      </c>
      <c r="C78" s="119"/>
      <c r="D78" s="19"/>
      <c r="E78" s="33"/>
      <c r="F78" s="34"/>
    </row>
    <row r="79" spans="1:6" ht="14.25" x14ac:dyDescent="0.2">
      <c r="A79" s="101"/>
      <c r="B79" s="66"/>
      <c r="C79" s="119">
        <v>20</v>
      </c>
      <c r="D79" s="35" t="s">
        <v>39</v>
      </c>
      <c r="E79" s="43"/>
      <c r="F79" s="36">
        <f>+E79*C79</f>
        <v>0</v>
      </c>
    </row>
    <row r="80" spans="1:6" ht="14.25" x14ac:dyDescent="0.2">
      <c r="A80" s="102"/>
      <c r="B80" s="87"/>
      <c r="C80" s="120"/>
      <c r="D80" s="72"/>
      <c r="E80" s="51"/>
      <c r="F80" s="73"/>
    </row>
    <row r="81" spans="1:6" ht="14.25" x14ac:dyDescent="0.2">
      <c r="A81" s="101"/>
      <c r="B81" s="66"/>
      <c r="C81" s="119"/>
      <c r="D81" s="35"/>
      <c r="E81" s="33"/>
      <c r="F81" s="36"/>
    </row>
    <row r="82" spans="1:6" x14ac:dyDescent="0.2">
      <c r="A82" s="96">
        <f>COUNT($A$10:A81)+1</f>
        <v>15</v>
      </c>
      <c r="B82" s="139" t="s">
        <v>75</v>
      </c>
      <c r="C82" s="48"/>
      <c r="D82" s="19"/>
      <c r="E82" s="33"/>
      <c r="F82" s="33"/>
    </row>
    <row r="83" spans="1:6" ht="51" x14ac:dyDescent="0.2">
      <c r="A83" s="101"/>
      <c r="B83" s="39" t="s">
        <v>76</v>
      </c>
      <c r="C83" s="48"/>
      <c r="D83" s="19"/>
      <c r="E83" s="33"/>
      <c r="F83" s="34"/>
    </row>
    <row r="84" spans="1:6" ht="14.25" x14ac:dyDescent="0.2">
      <c r="A84" s="101"/>
      <c r="B84" s="39"/>
      <c r="C84" s="48">
        <v>3</v>
      </c>
      <c r="D84" s="19" t="s">
        <v>33</v>
      </c>
      <c r="E84" s="43"/>
      <c r="F84" s="33">
        <f>C84*E84</f>
        <v>0</v>
      </c>
    </row>
    <row r="85" spans="1:6" x14ac:dyDescent="0.2">
      <c r="A85" s="102"/>
      <c r="B85" s="65"/>
      <c r="C85" s="49"/>
      <c r="D85" s="50"/>
      <c r="E85" s="51"/>
      <c r="F85" s="51"/>
    </row>
    <row r="86" spans="1:6" x14ac:dyDescent="0.2">
      <c r="A86" s="103"/>
      <c r="B86" s="70"/>
      <c r="C86" s="121"/>
      <c r="D86" s="46"/>
      <c r="E86" s="47"/>
      <c r="F86" s="47"/>
    </row>
    <row r="87" spans="1:6" x14ac:dyDescent="0.2">
      <c r="A87" s="96">
        <f>COUNT($A$10:A86)+1</f>
        <v>16</v>
      </c>
      <c r="B87" s="139" t="s">
        <v>16</v>
      </c>
      <c r="C87" s="119"/>
      <c r="D87" s="19"/>
      <c r="E87" s="33"/>
      <c r="F87" s="33"/>
    </row>
    <row r="88" spans="1:6" x14ac:dyDescent="0.2">
      <c r="A88" s="101"/>
      <c r="B88" s="39" t="s">
        <v>15</v>
      </c>
      <c r="C88" s="119"/>
      <c r="D88" s="19"/>
      <c r="E88" s="33"/>
      <c r="F88" s="34"/>
    </row>
    <row r="89" spans="1:6" ht="14.25" x14ac:dyDescent="0.2">
      <c r="A89" s="101"/>
      <c r="B89" s="39"/>
      <c r="C89" s="119">
        <v>7</v>
      </c>
      <c r="D89" s="19" t="s">
        <v>39</v>
      </c>
      <c r="E89" s="43"/>
      <c r="F89" s="33">
        <f>C89*E89</f>
        <v>0</v>
      </c>
    </row>
    <row r="90" spans="1:6" x14ac:dyDescent="0.2">
      <c r="A90" s="102"/>
      <c r="B90" s="65"/>
      <c r="C90" s="120"/>
      <c r="D90" s="50"/>
      <c r="E90" s="51"/>
      <c r="F90" s="51"/>
    </row>
    <row r="91" spans="1:6" x14ac:dyDescent="0.2">
      <c r="A91" s="103"/>
      <c r="B91" s="64"/>
      <c r="C91" s="121"/>
      <c r="D91" s="46"/>
      <c r="E91" s="47"/>
      <c r="F91" s="47"/>
    </row>
    <row r="92" spans="1:6" x14ac:dyDescent="0.2">
      <c r="A92" s="96">
        <f>COUNT($A$10:A91)+1</f>
        <v>17</v>
      </c>
      <c r="B92" s="139" t="s">
        <v>82</v>
      </c>
      <c r="C92" s="119"/>
      <c r="D92" s="19"/>
      <c r="E92" s="33"/>
      <c r="F92" s="33"/>
    </row>
    <row r="93" spans="1:6" ht="38.25" x14ac:dyDescent="0.2">
      <c r="A93" s="101"/>
      <c r="B93" s="39" t="s">
        <v>88</v>
      </c>
      <c r="C93" s="119"/>
      <c r="D93" s="19"/>
      <c r="E93" s="33"/>
      <c r="F93" s="33"/>
    </row>
    <row r="94" spans="1:6" ht="14.25" x14ac:dyDescent="0.2">
      <c r="A94" s="101"/>
      <c r="B94" s="39" t="s">
        <v>28</v>
      </c>
      <c r="C94" s="119">
        <v>10</v>
      </c>
      <c r="D94" s="19" t="s">
        <v>38</v>
      </c>
      <c r="E94" s="43"/>
      <c r="F94" s="33">
        <f>C94*E94</f>
        <v>0</v>
      </c>
    </row>
    <row r="95" spans="1:6" ht="14.25" x14ac:dyDescent="0.2">
      <c r="A95" s="101"/>
      <c r="B95" s="39" t="s">
        <v>29</v>
      </c>
      <c r="C95" s="119">
        <v>10</v>
      </c>
      <c r="D95" s="19" t="s">
        <v>38</v>
      </c>
      <c r="E95" s="43"/>
      <c r="F95" s="33">
        <f>C95*E95</f>
        <v>0</v>
      </c>
    </row>
    <row r="96" spans="1:6" x14ac:dyDescent="0.2">
      <c r="A96" s="102"/>
      <c r="B96" s="65"/>
      <c r="C96" s="120"/>
      <c r="D96" s="50"/>
      <c r="E96" s="51"/>
      <c r="F96" s="51"/>
    </row>
    <row r="97" spans="1:6" x14ac:dyDescent="0.2">
      <c r="A97" s="103"/>
      <c r="B97" s="64"/>
      <c r="C97" s="121"/>
      <c r="D97" s="46"/>
      <c r="E97" s="47"/>
      <c r="F97" s="47"/>
    </row>
    <row r="98" spans="1:6" x14ac:dyDescent="0.2">
      <c r="A98" s="96">
        <f>COUNT($A$10:A97)+1</f>
        <v>18</v>
      </c>
      <c r="B98" s="139" t="s">
        <v>92</v>
      </c>
      <c r="C98" s="119"/>
      <c r="D98" s="19"/>
      <c r="E98" s="33"/>
      <c r="F98" s="34"/>
    </row>
    <row r="99" spans="1:6" ht="38.25" x14ac:dyDescent="0.2">
      <c r="A99" s="101"/>
      <c r="B99" s="39" t="s">
        <v>109</v>
      </c>
      <c r="C99" s="119"/>
      <c r="D99" s="19"/>
      <c r="E99" s="33"/>
      <c r="F99" s="34"/>
    </row>
    <row r="100" spans="1:6" ht="14.25" x14ac:dyDescent="0.2">
      <c r="A100" s="101"/>
      <c r="B100" s="39"/>
      <c r="C100" s="126">
        <v>0.5</v>
      </c>
      <c r="D100" s="19" t="s">
        <v>38</v>
      </c>
      <c r="E100" s="43"/>
      <c r="F100" s="33">
        <f>C100*E100</f>
        <v>0</v>
      </c>
    </row>
    <row r="101" spans="1:6" x14ac:dyDescent="0.2">
      <c r="A101" s="102"/>
      <c r="B101" s="65"/>
      <c r="C101" s="120"/>
      <c r="D101" s="50"/>
      <c r="E101" s="51"/>
      <c r="F101" s="51"/>
    </row>
    <row r="102" spans="1:6" x14ac:dyDescent="0.2">
      <c r="A102" s="103"/>
      <c r="B102" s="64"/>
      <c r="C102" s="121"/>
      <c r="D102" s="46"/>
      <c r="E102" s="47"/>
      <c r="F102" s="47"/>
    </row>
    <row r="103" spans="1:6" x14ac:dyDescent="0.2">
      <c r="A103" s="96">
        <f>COUNT($A$10:A102)+1</f>
        <v>19</v>
      </c>
      <c r="B103" s="139" t="s">
        <v>110</v>
      </c>
      <c r="C103" s="119"/>
      <c r="D103" s="19"/>
      <c r="E103" s="33"/>
      <c r="F103" s="33"/>
    </row>
    <row r="104" spans="1:6" ht="38.25" x14ac:dyDescent="0.2">
      <c r="A104" s="101"/>
      <c r="B104" s="39" t="s">
        <v>111</v>
      </c>
      <c r="C104" s="119"/>
      <c r="D104" s="19"/>
      <c r="E104" s="33"/>
      <c r="F104" s="33"/>
    </row>
    <row r="105" spans="1:6" ht="14.25" x14ac:dyDescent="0.2">
      <c r="A105" s="101"/>
      <c r="B105" s="39"/>
      <c r="C105" s="119">
        <v>3</v>
      </c>
      <c r="D105" s="19" t="s">
        <v>38</v>
      </c>
      <c r="E105" s="43"/>
      <c r="F105" s="33">
        <f>C105*E105</f>
        <v>0</v>
      </c>
    </row>
    <row r="106" spans="1:6" x14ac:dyDescent="0.2">
      <c r="A106" s="102"/>
      <c r="B106" s="65"/>
      <c r="C106" s="120"/>
      <c r="D106" s="50"/>
      <c r="E106" s="51"/>
      <c r="F106" s="51"/>
    </row>
    <row r="107" spans="1:6" x14ac:dyDescent="0.2">
      <c r="A107" s="103"/>
      <c r="B107" s="64"/>
      <c r="C107" s="121"/>
      <c r="D107" s="46"/>
      <c r="E107" s="47"/>
      <c r="F107" s="47"/>
    </row>
    <row r="108" spans="1:6" x14ac:dyDescent="0.2">
      <c r="A108" s="96">
        <f>COUNT($A$10:A107)+1</f>
        <v>20</v>
      </c>
      <c r="B108" s="139" t="s">
        <v>20</v>
      </c>
      <c r="C108" s="119"/>
      <c r="D108" s="19"/>
      <c r="E108" s="33"/>
      <c r="F108" s="33"/>
    </row>
    <row r="109" spans="1:6" ht="51" x14ac:dyDescent="0.2">
      <c r="A109" s="101"/>
      <c r="B109" s="39" t="s">
        <v>139</v>
      </c>
      <c r="C109" s="119"/>
      <c r="D109" s="19"/>
      <c r="E109" s="33"/>
      <c r="F109" s="33"/>
    </row>
    <row r="110" spans="1:6" ht="14.25" x14ac:dyDescent="0.2">
      <c r="A110" s="101"/>
      <c r="B110" s="39"/>
      <c r="C110" s="119">
        <v>17</v>
      </c>
      <c r="D110" s="19" t="s">
        <v>38</v>
      </c>
      <c r="E110" s="43"/>
      <c r="F110" s="33">
        <f>C110*E110</f>
        <v>0</v>
      </c>
    </row>
    <row r="111" spans="1:6" x14ac:dyDescent="0.2">
      <c r="A111" s="102"/>
      <c r="B111" s="65"/>
      <c r="C111" s="120"/>
      <c r="D111" s="50"/>
      <c r="E111" s="51"/>
      <c r="F111" s="51"/>
    </row>
    <row r="112" spans="1:6" x14ac:dyDescent="0.2">
      <c r="A112" s="103"/>
      <c r="B112" s="70"/>
      <c r="C112" s="121"/>
      <c r="D112" s="90"/>
      <c r="E112" s="71"/>
      <c r="F112" s="71"/>
    </row>
    <row r="113" spans="1:6" x14ac:dyDescent="0.2">
      <c r="A113" s="96">
        <f>COUNT($A$10:A112)+1</f>
        <v>21</v>
      </c>
      <c r="B113" s="139" t="s">
        <v>18</v>
      </c>
      <c r="C113" s="119"/>
      <c r="D113" s="19"/>
      <c r="E113" s="33"/>
      <c r="F113" s="33"/>
    </row>
    <row r="114" spans="1:6" ht="25.5" x14ac:dyDescent="0.2">
      <c r="A114" s="101"/>
      <c r="B114" s="39" t="s">
        <v>17</v>
      </c>
      <c r="C114" s="119"/>
      <c r="D114" s="19"/>
      <c r="E114" s="33"/>
      <c r="F114" s="34"/>
    </row>
    <row r="115" spans="1:6" ht="14.25" x14ac:dyDescent="0.2">
      <c r="A115" s="101"/>
      <c r="B115" s="39"/>
      <c r="C115" s="119">
        <v>3</v>
      </c>
      <c r="D115" s="19" t="s">
        <v>38</v>
      </c>
      <c r="E115" s="43"/>
      <c r="F115" s="33">
        <f>C115*E115</f>
        <v>0</v>
      </c>
    </row>
    <row r="116" spans="1:6" x14ac:dyDescent="0.2">
      <c r="A116" s="102"/>
      <c r="B116" s="65"/>
      <c r="C116" s="120"/>
      <c r="D116" s="50"/>
      <c r="E116" s="51"/>
      <c r="F116" s="51"/>
    </row>
    <row r="117" spans="1:6" x14ac:dyDescent="0.2">
      <c r="A117" s="103"/>
      <c r="B117" s="64"/>
      <c r="C117" s="121"/>
      <c r="D117" s="46"/>
      <c r="E117" s="47"/>
      <c r="F117" s="47"/>
    </row>
    <row r="118" spans="1:6" x14ac:dyDescent="0.2">
      <c r="A118" s="96">
        <f>COUNT($A$10:A117)+1</f>
        <v>22</v>
      </c>
      <c r="B118" s="139" t="s">
        <v>19</v>
      </c>
      <c r="C118" s="119"/>
      <c r="D118" s="19"/>
      <c r="E118" s="33"/>
      <c r="F118" s="33"/>
    </row>
    <row r="119" spans="1:6" x14ac:dyDescent="0.2">
      <c r="A119" s="101"/>
      <c r="B119" s="39" t="s">
        <v>112</v>
      </c>
      <c r="C119" s="119"/>
      <c r="D119" s="19"/>
      <c r="E119" s="33"/>
      <c r="F119" s="34"/>
    </row>
    <row r="120" spans="1:6" ht="14.25" x14ac:dyDescent="0.2">
      <c r="A120" s="101"/>
      <c r="B120" s="39"/>
      <c r="C120" s="119">
        <v>15</v>
      </c>
      <c r="D120" s="19" t="s">
        <v>33</v>
      </c>
      <c r="E120" s="43"/>
      <c r="F120" s="33">
        <f>C120*E120</f>
        <v>0</v>
      </c>
    </row>
    <row r="121" spans="1:6" x14ac:dyDescent="0.2">
      <c r="A121" s="102"/>
      <c r="B121" s="65"/>
      <c r="C121" s="120"/>
      <c r="D121" s="50"/>
      <c r="E121" s="51"/>
      <c r="F121" s="51"/>
    </row>
    <row r="122" spans="1:6" x14ac:dyDescent="0.2">
      <c r="A122" s="103"/>
      <c r="B122" s="64"/>
      <c r="C122" s="121"/>
      <c r="D122" s="46"/>
      <c r="E122" s="47"/>
      <c r="F122" s="47"/>
    </row>
    <row r="123" spans="1:6" x14ac:dyDescent="0.2">
      <c r="A123" s="96">
        <f>COUNT($A$8:A121)+1</f>
        <v>23</v>
      </c>
      <c r="B123" s="139" t="s">
        <v>125</v>
      </c>
      <c r="C123" s="119"/>
      <c r="D123" s="19"/>
      <c r="E123" s="33"/>
      <c r="F123" s="33"/>
    </row>
    <row r="124" spans="1:6" ht="25.5" x14ac:dyDescent="0.2">
      <c r="A124" s="101"/>
      <c r="B124" s="39" t="s">
        <v>126</v>
      </c>
      <c r="C124" s="119"/>
      <c r="D124" s="19"/>
      <c r="E124" s="33"/>
      <c r="F124" s="33"/>
    </row>
    <row r="125" spans="1:6" x14ac:dyDescent="0.2">
      <c r="A125" s="101"/>
      <c r="B125" s="139"/>
      <c r="C125" s="119">
        <v>3</v>
      </c>
      <c r="D125" s="19" t="s">
        <v>1</v>
      </c>
      <c r="E125" s="43"/>
      <c r="F125" s="33">
        <f>C125*E125</f>
        <v>0</v>
      </c>
    </row>
    <row r="126" spans="1:6" x14ac:dyDescent="0.2">
      <c r="A126" s="102"/>
      <c r="B126" s="65"/>
      <c r="C126" s="120"/>
      <c r="D126" s="50"/>
      <c r="E126" s="51"/>
      <c r="F126" s="51"/>
    </row>
    <row r="127" spans="1:6" x14ac:dyDescent="0.2">
      <c r="A127" s="101"/>
      <c r="B127" s="39"/>
      <c r="C127" s="119"/>
      <c r="D127" s="19"/>
      <c r="E127" s="33"/>
      <c r="F127" s="33"/>
    </row>
    <row r="128" spans="1:6" x14ac:dyDescent="0.2">
      <c r="A128" s="96">
        <f>COUNT($A$10:A127)+1</f>
        <v>24</v>
      </c>
      <c r="B128" s="139" t="s">
        <v>134</v>
      </c>
      <c r="C128" s="48"/>
      <c r="D128" s="19"/>
      <c r="E128" s="33"/>
      <c r="F128" s="33"/>
    </row>
    <row r="129" spans="1:6" ht="76.5" x14ac:dyDescent="0.2">
      <c r="A129" s="101"/>
      <c r="B129" s="39" t="s">
        <v>135</v>
      </c>
      <c r="C129" s="48"/>
      <c r="D129" s="19"/>
      <c r="E129" s="33"/>
      <c r="F129" s="33"/>
    </row>
    <row r="130" spans="1:6" x14ac:dyDescent="0.2">
      <c r="A130" s="101"/>
      <c r="B130" s="39" t="s">
        <v>155</v>
      </c>
      <c r="C130" s="48">
        <v>2</v>
      </c>
      <c r="D130" s="19" t="s">
        <v>1</v>
      </c>
      <c r="E130" s="43"/>
      <c r="F130" s="33">
        <f>C130*E130</f>
        <v>0</v>
      </c>
    </row>
    <row r="131" spans="1:6" x14ac:dyDescent="0.2">
      <c r="A131" s="101"/>
      <c r="B131" s="39"/>
      <c r="C131" s="119"/>
      <c r="D131" s="19"/>
      <c r="E131" s="33"/>
      <c r="F131" s="33"/>
    </row>
    <row r="132" spans="1:6" x14ac:dyDescent="0.2">
      <c r="A132" s="103"/>
      <c r="B132" s="64"/>
      <c r="C132" s="121"/>
      <c r="D132" s="46"/>
      <c r="E132" s="47"/>
      <c r="F132" s="47"/>
    </row>
    <row r="133" spans="1:6" x14ac:dyDescent="0.2">
      <c r="A133" s="96">
        <f>COUNT($A$8:A132)+1</f>
        <v>25</v>
      </c>
      <c r="B133" s="139" t="s">
        <v>136</v>
      </c>
      <c r="C133" s="119"/>
      <c r="D133" s="19"/>
      <c r="E133" s="33"/>
      <c r="F133" s="33"/>
    </row>
    <row r="134" spans="1:6" ht="25.5" x14ac:dyDescent="0.2">
      <c r="A134" s="101"/>
      <c r="B134" s="39" t="s">
        <v>137</v>
      </c>
      <c r="C134" s="119"/>
      <c r="D134" s="19"/>
      <c r="E134" s="33"/>
      <c r="F134" s="33"/>
    </row>
    <row r="135" spans="1:6" x14ac:dyDescent="0.2">
      <c r="A135" s="101"/>
      <c r="B135" s="39" t="s">
        <v>138</v>
      </c>
      <c r="C135" s="119">
        <v>1</v>
      </c>
      <c r="D135" s="19" t="s">
        <v>1</v>
      </c>
      <c r="E135" s="43"/>
      <c r="F135" s="33">
        <f t="shared" ref="F135" si="0">C135*E135</f>
        <v>0</v>
      </c>
    </row>
    <row r="136" spans="1:6" x14ac:dyDescent="0.2">
      <c r="A136" s="102"/>
      <c r="B136" s="65"/>
      <c r="C136" s="120"/>
      <c r="D136" s="177"/>
      <c r="E136" s="51"/>
      <c r="F136" s="51"/>
    </row>
    <row r="137" spans="1:6" x14ac:dyDescent="0.2">
      <c r="A137" s="103"/>
      <c r="B137" s="64"/>
      <c r="C137" s="121"/>
      <c r="D137" s="46"/>
      <c r="E137" s="47"/>
      <c r="F137" s="47"/>
    </row>
    <row r="138" spans="1:6" x14ac:dyDescent="0.2">
      <c r="A138" s="96">
        <f>COUNT($A$10:A137)+1</f>
        <v>26</v>
      </c>
      <c r="B138" s="139" t="s">
        <v>25</v>
      </c>
      <c r="C138" s="119"/>
      <c r="D138" s="19"/>
      <c r="E138" s="33"/>
      <c r="F138" s="34"/>
    </row>
    <row r="139" spans="1:6" ht="25.5" x14ac:dyDescent="0.2">
      <c r="A139" s="101"/>
      <c r="B139" s="39" t="s">
        <v>171</v>
      </c>
      <c r="C139" s="119"/>
      <c r="D139" s="19"/>
      <c r="E139" s="33"/>
      <c r="F139" s="34"/>
    </row>
    <row r="140" spans="1:6" ht="14.25" x14ac:dyDescent="0.2">
      <c r="A140" s="101"/>
      <c r="B140" s="39" t="s">
        <v>156</v>
      </c>
      <c r="C140" s="119">
        <v>7</v>
      </c>
      <c r="D140" s="19" t="s">
        <v>33</v>
      </c>
      <c r="E140" s="175"/>
    </row>
    <row r="141" spans="1:6" ht="14.25" x14ac:dyDescent="0.2">
      <c r="A141" s="101"/>
      <c r="B141" s="39" t="s">
        <v>157</v>
      </c>
      <c r="C141" s="119">
        <v>10</v>
      </c>
      <c r="D141" s="19" t="s">
        <v>33</v>
      </c>
      <c r="E141" s="175"/>
      <c r="F141" s="33"/>
    </row>
    <row r="142" spans="1:6" x14ac:dyDescent="0.2">
      <c r="A142" s="102"/>
      <c r="B142" s="65"/>
      <c r="C142" s="119"/>
      <c r="D142" s="19"/>
      <c r="E142" s="47"/>
      <c r="F142" s="51"/>
    </row>
    <row r="143" spans="1:6" x14ac:dyDescent="0.2">
      <c r="A143" s="103"/>
      <c r="B143" s="70"/>
      <c r="C143" s="117"/>
      <c r="D143" s="31"/>
      <c r="E143" s="32"/>
      <c r="F143" s="33"/>
    </row>
    <row r="144" spans="1:6" x14ac:dyDescent="0.2">
      <c r="A144" s="96">
        <f>COUNT($A$10:A143)+1</f>
        <v>27</v>
      </c>
      <c r="B144" s="139" t="s">
        <v>22</v>
      </c>
      <c r="C144" s="119"/>
      <c r="D144" s="19"/>
      <c r="E144" s="59"/>
      <c r="F144" s="34"/>
    </row>
    <row r="145" spans="1:6" ht="76.5" x14ac:dyDescent="0.2">
      <c r="A145" s="99"/>
      <c r="B145" s="39" t="s">
        <v>84</v>
      </c>
      <c r="C145" s="119"/>
      <c r="D145" s="19"/>
      <c r="E145" s="33"/>
      <c r="F145" s="34"/>
    </row>
    <row r="146" spans="1:6" x14ac:dyDescent="0.2">
      <c r="A146" s="96"/>
      <c r="B146" s="91"/>
      <c r="C146" s="122"/>
      <c r="D146" s="60">
        <v>0.05</v>
      </c>
      <c r="E146" s="34"/>
      <c r="F146" s="33">
        <f>SUM(F10:F145)*D146</f>
        <v>0</v>
      </c>
    </row>
    <row r="147" spans="1:6" x14ac:dyDescent="0.2">
      <c r="A147" s="98"/>
      <c r="B147" s="92"/>
      <c r="C147" s="123"/>
      <c r="D147" s="93"/>
      <c r="E147" s="61"/>
      <c r="F147" s="51"/>
    </row>
    <row r="148" spans="1:6" x14ac:dyDescent="0.2">
      <c r="A148" s="99"/>
      <c r="B148" s="39"/>
      <c r="C148" s="119"/>
      <c r="D148" s="19"/>
      <c r="E148" s="34"/>
      <c r="F148" s="34"/>
    </row>
    <row r="149" spans="1:6" x14ac:dyDescent="0.2">
      <c r="A149" s="96">
        <f>COUNT($A$10:A147)+1</f>
        <v>28</v>
      </c>
      <c r="B149" s="139" t="s">
        <v>85</v>
      </c>
      <c r="C149" s="119"/>
      <c r="D149" s="19"/>
      <c r="E149" s="34"/>
      <c r="F149" s="34"/>
    </row>
    <row r="150" spans="1:6" ht="38.25" x14ac:dyDescent="0.2">
      <c r="A150" s="99"/>
      <c r="B150" s="39" t="s">
        <v>24</v>
      </c>
      <c r="C150" s="122"/>
      <c r="D150" s="60">
        <v>0.1</v>
      </c>
      <c r="E150" s="34"/>
      <c r="F150" s="33">
        <f>SUM(F10:F144)*D150</f>
        <v>0</v>
      </c>
    </row>
    <row r="151" spans="1:6" x14ac:dyDescent="0.2">
      <c r="A151" s="104"/>
      <c r="B151" s="67"/>
      <c r="C151" s="119"/>
      <c r="D151" s="19"/>
      <c r="E151" s="59"/>
      <c r="F151" s="34"/>
    </row>
    <row r="152" spans="1:6" x14ac:dyDescent="0.2">
      <c r="A152" s="40"/>
      <c r="B152" s="68" t="s">
        <v>2</v>
      </c>
      <c r="C152" s="124"/>
      <c r="D152" s="41"/>
      <c r="E152" s="42" t="s">
        <v>37</v>
      </c>
      <c r="F152" s="42">
        <f>SUM(F12:F151)</f>
        <v>0</v>
      </c>
    </row>
  </sheetData>
  <sheetProtection algorithmName="SHA-512" hashValue="e/kVbEMkx2p/phydwoWpR59tUcGVMh0Nq/gzJdfaI+IEUKseMlTKvVGQRH8QpgPBv8uFkB2AmoPrGQT8tPsZKg==" saltValue="KKE9L+XBF5BCcmirKr/SFA==" spinCount="100000" sheet="1" objects="1" scenarios="1"/>
  <mergeCells count="1">
    <mergeCell ref="B6:F7"/>
  </mergeCells>
  <pageMargins left="0.70866141732283472" right="0.70866141732283472" top="0.74803149606299213" bottom="0.74803149606299213" header="0.31496062992125984" footer="0.31496062992125984"/>
  <pageSetup paperSize="9" scale="95" orientation="portrait" useFirstPageNumber="1" r:id="rId1"/>
  <headerFooter>
    <oddHeader>&amp;LENERGETIKA LJUBLJANA d.o.o.&amp;RENLJ-SIR 281/25</oddHeader>
    <oddFooter>&amp;C&amp;P / &amp;N</oddFooter>
  </headerFooter>
  <rowBreaks count="4" manualBreakCount="4">
    <brk id="29" max="16383" man="1"/>
    <brk id="64" max="16383" man="1"/>
    <brk id="96" max="16383" man="1"/>
    <brk id="1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F142"/>
  <sheetViews>
    <sheetView topLeftCell="A17" zoomScale="150" zoomScaleNormal="150" zoomScaleSheetLayoutView="100" workbookViewId="0">
      <selection activeCell="E33" sqref="E33"/>
    </sheetView>
  </sheetViews>
  <sheetFormatPr defaultColWidth="9.140625" defaultRowHeight="12.75" x14ac:dyDescent="0.2"/>
  <cols>
    <col min="1" max="1" width="5.7109375" style="25" customWidth="1"/>
    <col min="2" max="2" width="50.7109375" style="69" customWidth="1"/>
    <col min="3" max="3" width="7.7109375" style="125" customWidth="1"/>
    <col min="4" max="4" width="4.7109375" style="29" customWidth="1"/>
    <col min="5" max="5" width="11.7109375" style="27" customWidth="1"/>
    <col min="6" max="6" width="12.7109375" style="28" customWidth="1"/>
    <col min="7" max="16384" width="9.140625" style="29"/>
  </cols>
  <sheetData>
    <row r="1" spans="1:6" x14ac:dyDescent="0.2">
      <c r="A1" s="24" t="s">
        <v>274</v>
      </c>
      <c r="B1" s="62" t="s">
        <v>159</v>
      </c>
      <c r="C1" s="115"/>
      <c r="D1" s="26"/>
    </row>
    <row r="2" spans="1:6" x14ac:dyDescent="0.2">
      <c r="A2" s="24"/>
      <c r="B2" s="62"/>
      <c r="C2" s="115"/>
      <c r="D2" s="26"/>
    </row>
    <row r="3" spans="1:6" ht="76.5" x14ac:dyDescent="0.2">
      <c r="A3" s="111" t="s">
        <v>0</v>
      </c>
      <c r="B3" s="112" t="s">
        <v>30</v>
      </c>
      <c r="C3" s="116" t="s">
        <v>8</v>
      </c>
      <c r="D3" s="113" t="s">
        <v>9</v>
      </c>
      <c r="E3" s="114" t="s">
        <v>34</v>
      </c>
      <c r="F3" s="114" t="s">
        <v>35</v>
      </c>
    </row>
    <row r="4" spans="1:6" x14ac:dyDescent="0.2">
      <c r="A4" s="95">
        <v>1</v>
      </c>
      <c r="B4" s="63"/>
      <c r="C4" s="117"/>
      <c r="D4" s="31"/>
      <c r="E4" s="32"/>
      <c r="F4" s="30"/>
    </row>
    <row r="5" spans="1:6" x14ac:dyDescent="0.2">
      <c r="A5" s="105"/>
      <c r="B5" s="107" t="s">
        <v>107</v>
      </c>
      <c r="C5" s="118"/>
      <c r="D5" s="52"/>
      <c r="E5" s="53"/>
      <c r="F5" s="54"/>
    </row>
    <row r="6" spans="1:6" x14ac:dyDescent="0.2">
      <c r="A6" s="105"/>
      <c r="B6" s="271" t="s">
        <v>106</v>
      </c>
      <c r="C6" s="271"/>
      <c r="D6" s="271"/>
      <c r="E6" s="271"/>
      <c r="F6" s="271"/>
    </row>
    <row r="7" spans="1:6" x14ac:dyDescent="0.2">
      <c r="A7" s="105"/>
      <c r="B7" s="271"/>
      <c r="C7" s="271"/>
      <c r="D7" s="271"/>
      <c r="E7" s="271"/>
      <c r="F7" s="271"/>
    </row>
    <row r="8" spans="1:6" x14ac:dyDescent="0.2">
      <c r="A8" s="105"/>
      <c r="B8" s="106"/>
      <c r="C8" s="118"/>
      <c r="D8" s="52"/>
      <c r="E8" s="53"/>
      <c r="F8" s="54"/>
    </row>
    <row r="9" spans="1:6" x14ac:dyDescent="0.2">
      <c r="A9" s="95"/>
      <c r="B9" s="63"/>
      <c r="C9" s="117"/>
      <c r="D9" s="31"/>
      <c r="E9" s="32"/>
      <c r="F9" s="30"/>
    </row>
    <row r="10" spans="1:6" x14ac:dyDescent="0.2">
      <c r="A10" s="96">
        <f>COUNT(A4+1)</f>
        <v>1</v>
      </c>
      <c r="B10" s="139" t="s">
        <v>10</v>
      </c>
      <c r="C10" s="119"/>
      <c r="D10" s="19"/>
      <c r="E10" s="33"/>
      <c r="F10" s="33"/>
    </row>
    <row r="11" spans="1:6" ht="38.25" x14ac:dyDescent="0.2">
      <c r="A11" s="96"/>
      <c r="B11" s="39" t="s">
        <v>143</v>
      </c>
      <c r="C11" s="119"/>
      <c r="D11" s="19"/>
      <c r="E11" s="33"/>
      <c r="F11" s="33"/>
    </row>
    <row r="12" spans="1:6" ht="14.25" x14ac:dyDescent="0.2">
      <c r="A12" s="96"/>
      <c r="B12" s="39" t="s">
        <v>288</v>
      </c>
      <c r="C12" s="119">
        <v>7</v>
      </c>
      <c r="D12" s="19" t="s">
        <v>33</v>
      </c>
      <c r="E12" s="175"/>
      <c r="F12" s="33"/>
    </row>
    <row r="13" spans="1:6" x14ac:dyDescent="0.2">
      <c r="A13" s="98"/>
      <c r="B13" s="65"/>
      <c r="C13" s="120"/>
      <c r="D13" s="50"/>
      <c r="E13" s="51"/>
      <c r="F13" s="51"/>
    </row>
    <row r="14" spans="1:6" x14ac:dyDescent="0.2">
      <c r="A14" s="97"/>
      <c r="B14" s="64"/>
      <c r="C14" s="121"/>
      <c r="D14" s="46"/>
      <c r="E14" s="47"/>
      <c r="F14" s="45"/>
    </row>
    <row r="15" spans="1:6" x14ac:dyDescent="0.2">
      <c r="A15" s="96">
        <f>COUNT($A$10:A14)+1</f>
        <v>2</v>
      </c>
      <c r="B15" s="139" t="s">
        <v>11</v>
      </c>
      <c r="C15" s="119"/>
      <c r="D15" s="19"/>
      <c r="E15" s="33"/>
      <c r="F15" s="34"/>
    </row>
    <row r="16" spans="1:6" ht="51" x14ac:dyDescent="0.2">
      <c r="A16" s="96"/>
      <c r="B16" s="39" t="s">
        <v>97</v>
      </c>
      <c r="C16" s="119"/>
      <c r="D16" s="19"/>
      <c r="E16" s="33"/>
      <c r="F16" s="34"/>
    </row>
    <row r="17" spans="1:6" ht="14.25" x14ac:dyDescent="0.2">
      <c r="A17" s="96"/>
      <c r="B17" s="39"/>
      <c r="C17" s="119">
        <v>2</v>
      </c>
      <c r="D17" s="19" t="s">
        <v>33</v>
      </c>
      <c r="E17" s="43"/>
      <c r="F17" s="33">
        <f>C17*E17</f>
        <v>0</v>
      </c>
    </row>
    <row r="18" spans="1:6" x14ac:dyDescent="0.2">
      <c r="A18" s="98"/>
      <c r="B18" s="65"/>
      <c r="C18" s="120"/>
      <c r="D18" s="50"/>
      <c r="E18" s="51"/>
      <c r="F18" s="51"/>
    </row>
    <row r="19" spans="1:6" x14ac:dyDescent="0.2">
      <c r="A19" s="97"/>
      <c r="B19" s="64"/>
      <c r="C19" s="121"/>
      <c r="D19" s="46"/>
      <c r="E19" s="47"/>
      <c r="F19" s="45"/>
    </row>
    <row r="20" spans="1:6" ht="25.5" x14ac:dyDescent="0.2">
      <c r="A20" s="96">
        <f>COUNT($A$10:A19)+1</f>
        <v>3</v>
      </c>
      <c r="B20" s="139" t="s">
        <v>41</v>
      </c>
      <c r="C20" s="119"/>
      <c r="D20" s="19"/>
      <c r="E20" s="33"/>
      <c r="F20" s="33"/>
    </row>
    <row r="21" spans="1:6" ht="51" x14ac:dyDescent="0.2">
      <c r="A21" s="96"/>
      <c r="B21" s="39" t="s">
        <v>42</v>
      </c>
      <c r="C21" s="119"/>
      <c r="D21" s="19"/>
      <c r="E21" s="33"/>
      <c r="F21" s="34"/>
    </row>
    <row r="22" spans="1:6" ht="14.25" x14ac:dyDescent="0.2">
      <c r="A22" s="96"/>
      <c r="B22" s="39"/>
      <c r="C22" s="119">
        <v>3</v>
      </c>
      <c r="D22" s="19" t="s">
        <v>39</v>
      </c>
      <c r="E22" s="43"/>
      <c r="F22" s="33">
        <f>C22*E22</f>
        <v>0</v>
      </c>
    </row>
    <row r="23" spans="1:6" x14ac:dyDescent="0.2">
      <c r="A23" s="96"/>
      <c r="B23" s="39"/>
      <c r="C23" s="119"/>
      <c r="D23" s="19"/>
      <c r="E23" s="33"/>
      <c r="F23" s="33"/>
    </row>
    <row r="24" spans="1:6" x14ac:dyDescent="0.2">
      <c r="A24" s="98"/>
      <c r="B24" s="65"/>
      <c r="C24" s="120"/>
      <c r="D24" s="50"/>
      <c r="E24" s="51"/>
      <c r="F24" s="51"/>
    </row>
    <row r="25" spans="1:6" x14ac:dyDescent="0.2">
      <c r="A25" s="97"/>
      <c r="B25" s="64"/>
      <c r="C25" s="121"/>
      <c r="D25" s="46"/>
      <c r="E25" s="47"/>
      <c r="F25" s="45"/>
    </row>
    <row r="26" spans="1:6" ht="25.5" x14ac:dyDescent="0.2">
      <c r="A26" s="96">
        <f>COUNT($A$10:A25)+1</f>
        <v>4</v>
      </c>
      <c r="B26" s="139" t="s">
        <v>47</v>
      </c>
      <c r="C26" s="119"/>
      <c r="D26" s="19"/>
      <c r="E26" s="33"/>
      <c r="F26" s="34"/>
    </row>
    <row r="27" spans="1:6" ht="51" x14ac:dyDescent="0.2">
      <c r="A27" s="96"/>
      <c r="B27" s="39" t="s">
        <v>48</v>
      </c>
      <c r="C27" s="119"/>
      <c r="D27" s="19"/>
      <c r="E27" s="33"/>
      <c r="F27" s="34"/>
    </row>
    <row r="28" spans="1:6" ht="14.25" x14ac:dyDescent="0.2">
      <c r="A28" s="96"/>
      <c r="B28" s="39"/>
      <c r="C28" s="119">
        <v>30</v>
      </c>
      <c r="D28" s="35" t="s">
        <v>39</v>
      </c>
      <c r="E28" s="44"/>
      <c r="F28" s="33">
        <f>C28*E28</f>
        <v>0</v>
      </c>
    </row>
    <row r="29" spans="1:6" x14ac:dyDescent="0.2">
      <c r="A29" s="98"/>
      <c r="B29" s="65"/>
      <c r="C29" s="120"/>
      <c r="D29" s="72"/>
      <c r="E29" s="73"/>
      <c r="F29" s="51"/>
    </row>
    <row r="30" spans="1:6" x14ac:dyDescent="0.2">
      <c r="A30" s="97"/>
      <c r="B30" s="64"/>
      <c r="C30" s="121"/>
      <c r="D30" s="46"/>
      <c r="E30" s="47"/>
      <c r="F30" s="45"/>
    </row>
    <row r="31" spans="1:6" x14ac:dyDescent="0.2">
      <c r="A31" s="96">
        <f>COUNT($A$10:A30)+1</f>
        <v>5</v>
      </c>
      <c r="B31" s="76" t="s">
        <v>53</v>
      </c>
      <c r="C31" s="119"/>
      <c r="D31" s="19"/>
      <c r="E31" s="33"/>
      <c r="F31" s="34"/>
    </row>
    <row r="32" spans="1:6" ht="63.75" x14ac:dyDescent="0.2">
      <c r="A32" s="96"/>
      <c r="B32" s="39" t="s">
        <v>54</v>
      </c>
      <c r="C32" s="119"/>
      <c r="D32" s="19"/>
      <c r="E32" s="33"/>
      <c r="F32" s="34"/>
    </row>
    <row r="33" spans="1:6" ht="14.25" x14ac:dyDescent="0.2">
      <c r="A33" s="96"/>
      <c r="B33" s="77"/>
      <c r="C33" s="119">
        <v>3</v>
      </c>
      <c r="D33" s="19" t="s">
        <v>33</v>
      </c>
      <c r="E33" s="43"/>
      <c r="F33" s="33">
        <f>E33*C33</f>
        <v>0</v>
      </c>
    </row>
    <row r="34" spans="1:6" x14ac:dyDescent="0.2">
      <c r="A34" s="98"/>
      <c r="B34" s="78"/>
      <c r="C34" s="120"/>
      <c r="D34" s="50"/>
      <c r="E34" s="51"/>
      <c r="F34" s="51"/>
    </row>
    <row r="35" spans="1:6" x14ac:dyDescent="0.2">
      <c r="A35" s="97"/>
      <c r="B35" s="79"/>
      <c r="C35" s="121"/>
      <c r="D35" s="46"/>
      <c r="E35" s="47"/>
      <c r="F35" s="47"/>
    </row>
    <row r="36" spans="1:6" x14ac:dyDescent="0.2">
      <c r="A36" s="96">
        <f>COUNT($A$10:A35)+1</f>
        <v>6</v>
      </c>
      <c r="B36" s="80" t="s">
        <v>55</v>
      </c>
      <c r="C36" s="119"/>
      <c r="D36" s="19"/>
      <c r="E36" s="33"/>
      <c r="F36" s="33"/>
    </row>
    <row r="37" spans="1:6" ht="63.75" x14ac:dyDescent="0.2">
      <c r="A37" s="96"/>
      <c r="B37" s="39" t="s">
        <v>56</v>
      </c>
      <c r="C37" s="119"/>
      <c r="D37" s="19"/>
      <c r="E37" s="33"/>
      <c r="F37" s="33"/>
    </row>
    <row r="38" spans="1:6" ht="14.25" x14ac:dyDescent="0.2">
      <c r="A38" s="96"/>
      <c r="B38" s="77"/>
      <c r="C38" s="119">
        <v>3</v>
      </c>
      <c r="D38" s="19" t="s">
        <v>33</v>
      </c>
      <c r="E38" s="43"/>
      <c r="F38" s="33">
        <f>E38*C38</f>
        <v>0</v>
      </c>
    </row>
    <row r="39" spans="1:6" x14ac:dyDescent="0.2">
      <c r="A39" s="98"/>
      <c r="B39" s="78"/>
      <c r="C39" s="120"/>
      <c r="D39" s="50"/>
      <c r="E39" s="51"/>
      <c r="F39" s="51"/>
    </row>
    <row r="40" spans="1:6" x14ac:dyDescent="0.2">
      <c r="A40" s="97"/>
      <c r="B40" s="64"/>
      <c r="C40" s="121"/>
      <c r="D40" s="46"/>
      <c r="E40" s="47"/>
      <c r="F40" s="45"/>
    </row>
    <row r="41" spans="1:6" x14ac:dyDescent="0.2">
      <c r="A41" s="96">
        <f>COUNT($A$10:A40)+1</f>
        <v>7</v>
      </c>
      <c r="B41" s="81" t="s">
        <v>57</v>
      </c>
      <c r="C41" s="119"/>
      <c r="D41" s="19"/>
      <c r="E41" s="33"/>
      <c r="F41" s="34"/>
    </row>
    <row r="42" spans="1:6" ht="51" x14ac:dyDescent="0.2">
      <c r="A42" s="96"/>
      <c r="B42" s="39" t="s">
        <v>58</v>
      </c>
      <c r="C42" s="119"/>
      <c r="D42" s="19"/>
      <c r="E42" s="33"/>
      <c r="F42" s="34"/>
    </row>
    <row r="43" spans="1:6" ht="14.25" x14ac:dyDescent="0.2">
      <c r="A43" s="96"/>
      <c r="B43" s="39"/>
      <c r="C43" s="119">
        <v>3</v>
      </c>
      <c r="D43" s="19" t="s">
        <v>39</v>
      </c>
      <c r="E43" s="43"/>
      <c r="F43" s="33">
        <f>C43*E43</f>
        <v>0</v>
      </c>
    </row>
    <row r="44" spans="1:6" x14ac:dyDescent="0.2">
      <c r="A44" s="98"/>
      <c r="B44" s="65"/>
      <c r="C44" s="120"/>
      <c r="D44" s="50"/>
      <c r="E44" s="51"/>
      <c r="F44" s="51"/>
    </row>
    <row r="45" spans="1:6" x14ac:dyDescent="0.2">
      <c r="A45" s="103"/>
      <c r="B45" s="64"/>
      <c r="C45" s="121"/>
      <c r="D45" s="46"/>
      <c r="E45" s="47"/>
      <c r="F45" s="45"/>
    </row>
    <row r="46" spans="1:6" x14ac:dyDescent="0.2">
      <c r="A46" s="96">
        <f>COUNT($A$10:A45)+1</f>
        <v>8</v>
      </c>
      <c r="B46" s="139" t="s">
        <v>12</v>
      </c>
      <c r="C46" s="119"/>
      <c r="D46" s="19"/>
      <c r="E46" s="33"/>
      <c r="F46" s="34"/>
    </row>
    <row r="47" spans="1:6" ht="38.25" x14ac:dyDescent="0.2">
      <c r="A47" s="101"/>
      <c r="B47" s="39" t="s">
        <v>27</v>
      </c>
      <c r="C47" s="119"/>
      <c r="D47" s="19"/>
      <c r="E47" s="33"/>
      <c r="F47" s="34"/>
    </row>
    <row r="48" spans="1:6" ht="14.25" x14ac:dyDescent="0.2">
      <c r="A48" s="101"/>
      <c r="B48" s="39"/>
      <c r="C48" s="119">
        <v>15</v>
      </c>
      <c r="D48" s="19" t="s">
        <v>39</v>
      </c>
      <c r="E48" s="43"/>
      <c r="F48" s="33">
        <f>C48*E48</f>
        <v>0</v>
      </c>
    </row>
    <row r="49" spans="1:6" x14ac:dyDescent="0.2">
      <c r="A49" s="102"/>
      <c r="B49" s="65"/>
      <c r="C49" s="120"/>
      <c r="D49" s="50"/>
      <c r="E49" s="51"/>
      <c r="F49" s="51"/>
    </row>
    <row r="50" spans="1:6" x14ac:dyDescent="0.2">
      <c r="A50" s="103"/>
      <c r="B50" s="64"/>
      <c r="C50" s="121"/>
      <c r="D50" s="46"/>
      <c r="E50" s="47"/>
      <c r="F50" s="45"/>
    </row>
    <row r="51" spans="1:6" x14ac:dyDescent="0.2">
      <c r="A51" s="96">
        <f>COUNT($A$10:A50)+1</f>
        <v>9</v>
      </c>
      <c r="B51" s="139" t="s">
        <v>67</v>
      </c>
      <c r="C51" s="119"/>
      <c r="D51" s="19"/>
      <c r="E51" s="33"/>
      <c r="F51" s="33"/>
    </row>
    <row r="52" spans="1:6" ht="38.25" x14ac:dyDescent="0.2">
      <c r="A52" s="101"/>
      <c r="B52" s="39" t="s">
        <v>68</v>
      </c>
      <c r="C52" s="119"/>
      <c r="D52" s="19"/>
      <c r="E52" s="33"/>
      <c r="F52" s="33"/>
    </row>
    <row r="53" spans="1:6" x14ac:dyDescent="0.2">
      <c r="A53" s="101"/>
      <c r="B53" s="39"/>
      <c r="C53" s="119">
        <v>1</v>
      </c>
      <c r="D53" s="19" t="s">
        <v>31</v>
      </c>
      <c r="E53" s="43"/>
      <c r="F53" s="33">
        <f>C53*E53</f>
        <v>0</v>
      </c>
    </row>
    <row r="54" spans="1:6" x14ac:dyDescent="0.2">
      <c r="A54" s="102"/>
      <c r="B54" s="65"/>
      <c r="C54" s="120"/>
      <c r="D54" s="50"/>
      <c r="E54" s="51"/>
      <c r="F54" s="51"/>
    </row>
    <row r="55" spans="1:6" x14ac:dyDescent="0.2">
      <c r="A55" s="103"/>
      <c r="B55" s="64"/>
      <c r="C55" s="121"/>
      <c r="D55" s="46"/>
      <c r="E55" s="47"/>
      <c r="F55" s="47"/>
    </row>
    <row r="56" spans="1:6" x14ac:dyDescent="0.2">
      <c r="A56" s="96">
        <f>COUNT($A$10:A55)+1</f>
        <v>10</v>
      </c>
      <c r="B56" s="139" t="s">
        <v>69</v>
      </c>
      <c r="C56" s="119"/>
      <c r="D56" s="19"/>
      <c r="E56" s="33"/>
      <c r="F56" s="33"/>
    </row>
    <row r="57" spans="1:6" ht="25.5" x14ac:dyDescent="0.2">
      <c r="A57" s="101"/>
      <c r="B57" s="39" t="s">
        <v>70</v>
      </c>
      <c r="C57" s="119"/>
      <c r="D57" s="19"/>
      <c r="E57" s="33"/>
      <c r="F57" s="33"/>
    </row>
    <row r="58" spans="1:6" ht="14.25" x14ac:dyDescent="0.2">
      <c r="A58" s="101"/>
      <c r="B58" s="39"/>
      <c r="C58" s="119">
        <v>15</v>
      </c>
      <c r="D58" s="19" t="s">
        <v>33</v>
      </c>
      <c r="E58" s="43"/>
      <c r="F58" s="33">
        <f>C58*E58</f>
        <v>0</v>
      </c>
    </row>
    <row r="59" spans="1:6" x14ac:dyDescent="0.2">
      <c r="A59" s="102"/>
      <c r="B59" s="65"/>
      <c r="C59" s="120"/>
      <c r="D59" s="50"/>
      <c r="E59" s="51"/>
      <c r="F59" s="51"/>
    </row>
    <row r="60" spans="1:6" x14ac:dyDescent="0.2">
      <c r="A60" s="103"/>
      <c r="B60" s="64"/>
      <c r="C60" s="121"/>
      <c r="D60" s="46"/>
      <c r="E60" s="47"/>
      <c r="F60" s="45"/>
    </row>
    <row r="61" spans="1:6" x14ac:dyDescent="0.2">
      <c r="A61" s="96">
        <f>COUNT($A$10:A60)+1</f>
        <v>11</v>
      </c>
      <c r="B61" s="139" t="s">
        <v>89</v>
      </c>
      <c r="C61" s="48"/>
      <c r="D61" s="19"/>
      <c r="E61" s="33"/>
      <c r="F61" s="34"/>
    </row>
    <row r="62" spans="1:6" ht="63.75" x14ac:dyDescent="0.2">
      <c r="A62" s="101"/>
      <c r="B62" s="39" t="s">
        <v>90</v>
      </c>
      <c r="C62" s="48"/>
      <c r="D62" s="19"/>
      <c r="E62" s="33"/>
      <c r="F62" s="34"/>
    </row>
    <row r="63" spans="1:6" x14ac:dyDescent="0.2">
      <c r="A63" s="101"/>
      <c r="B63" s="139" t="s">
        <v>73</v>
      </c>
      <c r="C63" s="48"/>
      <c r="D63" s="19"/>
      <c r="E63" s="33"/>
      <c r="F63" s="34"/>
    </row>
    <row r="64" spans="1:6" ht="14.25" x14ac:dyDescent="0.2">
      <c r="A64" s="101"/>
      <c r="B64" s="85" t="s">
        <v>91</v>
      </c>
      <c r="C64" s="119">
        <v>15</v>
      </c>
      <c r="D64" s="35" t="s">
        <v>39</v>
      </c>
      <c r="E64" s="44"/>
      <c r="F64" s="36">
        <f>C64*E64</f>
        <v>0</v>
      </c>
    </row>
    <row r="65" spans="1:6" x14ac:dyDescent="0.2">
      <c r="A65" s="102"/>
      <c r="B65" s="65"/>
      <c r="C65" s="120"/>
      <c r="D65" s="72"/>
      <c r="E65" s="73"/>
      <c r="F65" s="73"/>
    </row>
    <row r="66" spans="1:6" ht="14.25" x14ac:dyDescent="0.2">
      <c r="A66" s="103"/>
      <c r="B66" s="86"/>
      <c r="C66" s="121"/>
      <c r="D66" s="46"/>
      <c r="E66" s="47"/>
      <c r="F66" s="45"/>
    </row>
    <row r="67" spans="1:6" x14ac:dyDescent="0.2">
      <c r="A67" s="96">
        <f>COUNT($A$10:A66)+1</f>
        <v>12</v>
      </c>
      <c r="B67" s="139" t="s">
        <v>74</v>
      </c>
      <c r="C67" s="119"/>
      <c r="D67" s="19"/>
      <c r="E67" s="33"/>
      <c r="F67" s="34"/>
    </row>
    <row r="68" spans="1:6" ht="63.75" x14ac:dyDescent="0.2">
      <c r="A68" s="101"/>
      <c r="B68" s="39" t="s">
        <v>108</v>
      </c>
      <c r="C68" s="119"/>
      <c r="D68" s="19"/>
      <c r="E68" s="33"/>
      <c r="F68" s="34"/>
    </row>
    <row r="69" spans="1:6" ht="14.25" x14ac:dyDescent="0.2">
      <c r="A69" s="101"/>
      <c r="B69" s="66"/>
      <c r="C69" s="119">
        <v>15</v>
      </c>
      <c r="D69" s="35" t="s">
        <v>39</v>
      </c>
      <c r="E69" s="43"/>
      <c r="F69" s="36">
        <f>+E69*C69</f>
        <v>0</v>
      </c>
    </row>
    <row r="70" spans="1:6" ht="14.25" x14ac:dyDescent="0.2">
      <c r="A70" s="102"/>
      <c r="B70" s="87"/>
      <c r="C70" s="120"/>
      <c r="D70" s="72"/>
      <c r="E70" s="51"/>
      <c r="F70" s="73"/>
    </row>
    <row r="71" spans="1:6" ht="14.25" x14ac:dyDescent="0.2">
      <c r="A71" s="101"/>
      <c r="B71" s="66"/>
      <c r="C71" s="119"/>
      <c r="D71" s="35"/>
      <c r="E71" s="33"/>
      <c r="F71" s="36"/>
    </row>
    <row r="72" spans="1:6" x14ac:dyDescent="0.2">
      <c r="A72" s="96">
        <f>COUNT($A$10:A71)+1</f>
        <v>13</v>
      </c>
      <c r="B72" s="139" t="s">
        <v>75</v>
      </c>
      <c r="C72" s="48"/>
      <c r="D72" s="19"/>
      <c r="E72" s="33"/>
      <c r="F72" s="33"/>
    </row>
    <row r="73" spans="1:6" ht="51" x14ac:dyDescent="0.2">
      <c r="A73" s="101"/>
      <c r="B73" s="39" t="s">
        <v>76</v>
      </c>
      <c r="C73" s="48"/>
      <c r="D73" s="19"/>
      <c r="E73" s="33"/>
      <c r="F73" s="34"/>
    </row>
    <row r="74" spans="1:6" ht="14.25" x14ac:dyDescent="0.2">
      <c r="A74" s="101"/>
      <c r="B74" s="39"/>
      <c r="C74" s="48">
        <v>3</v>
      </c>
      <c r="D74" s="19" t="s">
        <v>33</v>
      </c>
      <c r="E74" s="43"/>
      <c r="F74" s="33">
        <f>C74*E74</f>
        <v>0</v>
      </c>
    </row>
    <row r="75" spans="1:6" x14ac:dyDescent="0.2">
      <c r="A75" s="102"/>
      <c r="B75" s="65"/>
      <c r="C75" s="49"/>
      <c r="D75" s="50"/>
      <c r="E75" s="51"/>
      <c r="F75" s="51"/>
    </row>
    <row r="76" spans="1:6" x14ac:dyDescent="0.2">
      <c r="A76" s="103"/>
      <c r="B76" s="70"/>
      <c r="C76" s="121"/>
      <c r="D76" s="46"/>
      <c r="E76" s="47"/>
      <c r="F76" s="47"/>
    </row>
    <row r="77" spans="1:6" x14ac:dyDescent="0.2">
      <c r="A77" s="96">
        <f>COUNT($A$10:A76)+1</f>
        <v>14</v>
      </c>
      <c r="B77" s="139" t="s">
        <v>16</v>
      </c>
      <c r="C77" s="119"/>
      <c r="D77" s="19"/>
      <c r="E77" s="33"/>
      <c r="F77" s="33"/>
    </row>
    <row r="78" spans="1:6" x14ac:dyDescent="0.2">
      <c r="A78" s="101"/>
      <c r="B78" s="39" t="s">
        <v>15</v>
      </c>
      <c r="C78" s="119"/>
      <c r="D78" s="19"/>
      <c r="E78" s="33"/>
      <c r="F78" s="34"/>
    </row>
    <row r="79" spans="1:6" ht="14.25" x14ac:dyDescent="0.2">
      <c r="A79" s="101"/>
      <c r="B79" s="39"/>
      <c r="C79" s="119">
        <v>4</v>
      </c>
      <c r="D79" s="19" t="s">
        <v>39</v>
      </c>
      <c r="E79" s="43"/>
      <c r="F79" s="33">
        <f>C79*E79</f>
        <v>0</v>
      </c>
    </row>
    <row r="80" spans="1:6" x14ac:dyDescent="0.2">
      <c r="A80" s="102"/>
      <c r="B80" s="65"/>
      <c r="C80" s="120"/>
      <c r="D80" s="50"/>
      <c r="E80" s="51"/>
      <c r="F80" s="51"/>
    </row>
    <row r="81" spans="1:6" x14ac:dyDescent="0.2">
      <c r="A81" s="103"/>
      <c r="B81" s="64"/>
      <c r="C81" s="121"/>
      <c r="D81" s="46"/>
      <c r="E81" s="47"/>
      <c r="F81" s="47"/>
    </row>
    <row r="82" spans="1:6" x14ac:dyDescent="0.2">
      <c r="A82" s="96">
        <f>COUNT($A$10:A81)+1</f>
        <v>15</v>
      </c>
      <c r="B82" s="139" t="s">
        <v>82</v>
      </c>
      <c r="C82" s="119"/>
      <c r="D82" s="19"/>
      <c r="E82" s="33"/>
      <c r="F82" s="33"/>
    </row>
    <row r="83" spans="1:6" ht="38.25" x14ac:dyDescent="0.2">
      <c r="A83" s="101"/>
      <c r="B83" s="39" t="s">
        <v>88</v>
      </c>
      <c r="C83" s="119"/>
      <c r="D83" s="19"/>
      <c r="E83" s="33"/>
      <c r="F83" s="33"/>
    </row>
    <row r="84" spans="1:6" ht="14.25" x14ac:dyDescent="0.2">
      <c r="A84" s="101"/>
      <c r="B84" s="39" t="s">
        <v>28</v>
      </c>
      <c r="C84" s="119">
        <v>9</v>
      </c>
      <c r="D84" s="19" t="s">
        <v>38</v>
      </c>
      <c r="E84" s="43"/>
      <c r="F84" s="33">
        <f>C84*E84</f>
        <v>0</v>
      </c>
    </row>
    <row r="85" spans="1:6" ht="14.25" x14ac:dyDescent="0.2">
      <c r="A85" s="101"/>
      <c r="B85" s="39" t="s">
        <v>29</v>
      </c>
      <c r="C85" s="119">
        <v>9</v>
      </c>
      <c r="D85" s="19" t="s">
        <v>38</v>
      </c>
      <c r="E85" s="43"/>
      <c r="F85" s="33">
        <f>C85*E85</f>
        <v>0</v>
      </c>
    </row>
    <row r="86" spans="1:6" x14ac:dyDescent="0.2">
      <c r="A86" s="102"/>
      <c r="B86" s="65"/>
      <c r="C86" s="120"/>
      <c r="D86" s="50"/>
      <c r="E86" s="51"/>
      <c r="F86" s="51"/>
    </row>
    <row r="87" spans="1:6" x14ac:dyDescent="0.2">
      <c r="A87" s="103"/>
      <c r="B87" s="64"/>
      <c r="C87" s="121"/>
      <c r="D87" s="46"/>
      <c r="E87" s="47"/>
      <c r="F87" s="47"/>
    </row>
    <row r="88" spans="1:6" x14ac:dyDescent="0.2">
      <c r="A88" s="96">
        <f>COUNT($A$10:A87)+1</f>
        <v>16</v>
      </c>
      <c r="B88" s="139" t="s">
        <v>92</v>
      </c>
      <c r="C88" s="119"/>
      <c r="D88" s="19"/>
      <c r="E88" s="33"/>
      <c r="F88" s="34"/>
    </row>
    <row r="89" spans="1:6" ht="38.25" x14ac:dyDescent="0.2">
      <c r="A89" s="101"/>
      <c r="B89" s="39" t="s">
        <v>109</v>
      </c>
      <c r="C89" s="119"/>
      <c r="D89" s="19"/>
      <c r="E89" s="33"/>
      <c r="F89" s="34"/>
    </row>
    <row r="90" spans="1:6" ht="14.25" x14ac:dyDescent="0.2">
      <c r="A90" s="101"/>
      <c r="B90" s="39"/>
      <c r="C90" s="126">
        <v>0.5</v>
      </c>
      <c r="D90" s="19" t="s">
        <v>38</v>
      </c>
      <c r="E90" s="43"/>
      <c r="F90" s="33">
        <f>C90*E90</f>
        <v>0</v>
      </c>
    </row>
    <row r="91" spans="1:6" x14ac:dyDescent="0.2">
      <c r="A91" s="102"/>
      <c r="B91" s="65"/>
      <c r="C91" s="120"/>
      <c r="D91" s="50"/>
      <c r="E91" s="51"/>
      <c r="F91" s="51"/>
    </row>
    <row r="92" spans="1:6" x14ac:dyDescent="0.2">
      <c r="A92" s="103"/>
      <c r="B92" s="64"/>
      <c r="C92" s="121"/>
      <c r="D92" s="46"/>
      <c r="E92" s="47"/>
      <c r="F92" s="47"/>
    </row>
    <row r="93" spans="1:6" x14ac:dyDescent="0.2">
      <c r="A93" s="96">
        <f>COUNT($A$10:A92)+1</f>
        <v>17</v>
      </c>
      <c r="B93" s="139" t="s">
        <v>110</v>
      </c>
      <c r="C93" s="119"/>
      <c r="D93" s="19"/>
      <c r="E93" s="33"/>
      <c r="F93" s="33"/>
    </row>
    <row r="94" spans="1:6" ht="38.25" x14ac:dyDescent="0.2">
      <c r="A94" s="101"/>
      <c r="B94" s="39" t="s">
        <v>111</v>
      </c>
      <c r="C94" s="119"/>
      <c r="D94" s="19"/>
      <c r="E94" s="33"/>
      <c r="F94" s="33"/>
    </row>
    <row r="95" spans="1:6" ht="14.25" x14ac:dyDescent="0.2">
      <c r="A95" s="101"/>
      <c r="B95" s="39"/>
      <c r="C95" s="119">
        <v>2</v>
      </c>
      <c r="D95" s="19" t="s">
        <v>38</v>
      </c>
      <c r="E95" s="43"/>
      <c r="F95" s="33">
        <f>C95*E95</f>
        <v>0</v>
      </c>
    </row>
    <row r="96" spans="1:6" x14ac:dyDescent="0.2">
      <c r="A96" s="102"/>
      <c r="B96" s="65"/>
      <c r="C96" s="120"/>
      <c r="D96" s="50"/>
      <c r="E96" s="51"/>
      <c r="F96" s="51"/>
    </row>
    <row r="97" spans="1:6" x14ac:dyDescent="0.2">
      <c r="A97" s="103"/>
      <c r="B97" s="64"/>
      <c r="C97" s="121"/>
      <c r="D97" s="46"/>
      <c r="E97" s="47"/>
      <c r="F97" s="47"/>
    </row>
    <row r="98" spans="1:6" x14ac:dyDescent="0.2">
      <c r="A98" s="96">
        <f>COUNT($A$10:A97)+1</f>
        <v>18</v>
      </c>
      <c r="B98" s="139" t="s">
        <v>20</v>
      </c>
      <c r="C98" s="119"/>
      <c r="D98" s="19"/>
      <c r="E98" s="33"/>
      <c r="F98" s="33"/>
    </row>
    <row r="99" spans="1:6" ht="51" x14ac:dyDescent="0.2">
      <c r="A99" s="101"/>
      <c r="B99" s="39" t="s">
        <v>139</v>
      </c>
      <c r="C99" s="119"/>
      <c r="D99" s="19"/>
      <c r="E99" s="33"/>
      <c r="F99" s="33"/>
    </row>
    <row r="100" spans="1:6" ht="14.25" x14ac:dyDescent="0.2">
      <c r="A100" s="101"/>
      <c r="B100" s="39"/>
      <c r="C100" s="119">
        <v>16</v>
      </c>
      <c r="D100" s="19" t="s">
        <v>38</v>
      </c>
      <c r="E100" s="43"/>
      <c r="F100" s="33">
        <f>C100*E100</f>
        <v>0</v>
      </c>
    </row>
    <row r="101" spans="1:6" x14ac:dyDescent="0.2">
      <c r="A101" s="102"/>
      <c r="B101" s="65"/>
      <c r="C101" s="120"/>
      <c r="D101" s="50"/>
      <c r="E101" s="51"/>
      <c r="F101" s="51"/>
    </row>
    <row r="102" spans="1:6" x14ac:dyDescent="0.2">
      <c r="A102" s="103"/>
      <c r="B102" s="70"/>
      <c r="C102" s="121"/>
      <c r="D102" s="90"/>
      <c r="E102" s="71"/>
      <c r="F102" s="71"/>
    </row>
    <row r="103" spans="1:6" x14ac:dyDescent="0.2">
      <c r="A103" s="96">
        <f>COUNT($A$10:A102)+1</f>
        <v>19</v>
      </c>
      <c r="B103" s="139" t="s">
        <v>18</v>
      </c>
      <c r="C103" s="119"/>
      <c r="D103" s="19"/>
      <c r="E103" s="33"/>
      <c r="F103" s="33"/>
    </row>
    <row r="104" spans="1:6" ht="25.5" x14ac:dyDescent="0.2">
      <c r="A104" s="101"/>
      <c r="B104" s="39" t="s">
        <v>17</v>
      </c>
      <c r="C104" s="119"/>
      <c r="D104" s="19"/>
      <c r="E104" s="33"/>
      <c r="F104" s="34"/>
    </row>
    <row r="105" spans="1:6" ht="14.25" x14ac:dyDescent="0.2">
      <c r="A105" s="101"/>
      <c r="B105" s="39"/>
      <c r="C105" s="119">
        <v>2</v>
      </c>
      <c r="D105" s="19" t="s">
        <v>38</v>
      </c>
      <c r="E105" s="43"/>
      <c r="F105" s="33">
        <f>C105*E105</f>
        <v>0</v>
      </c>
    </row>
    <row r="106" spans="1:6" x14ac:dyDescent="0.2">
      <c r="A106" s="102"/>
      <c r="B106" s="65"/>
      <c r="C106" s="120"/>
      <c r="D106" s="50"/>
      <c r="E106" s="51"/>
      <c r="F106" s="51"/>
    </row>
    <row r="107" spans="1:6" x14ac:dyDescent="0.2">
      <c r="A107" s="103"/>
      <c r="B107" s="64"/>
      <c r="C107" s="121"/>
      <c r="D107" s="46"/>
      <c r="E107" s="47"/>
      <c r="F107" s="47"/>
    </row>
    <row r="108" spans="1:6" x14ac:dyDescent="0.2">
      <c r="A108" s="96">
        <f>COUNT($A$10:A107)+1</f>
        <v>20</v>
      </c>
      <c r="B108" s="139" t="s">
        <v>19</v>
      </c>
      <c r="C108" s="119"/>
      <c r="D108" s="19"/>
      <c r="E108" s="33"/>
      <c r="F108" s="33"/>
    </row>
    <row r="109" spans="1:6" x14ac:dyDescent="0.2">
      <c r="A109" s="101"/>
      <c r="B109" s="39" t="s">
        <v>112</v>
      </c>
      <c r="C109" s="119"/>
      <c r="D109" s="19"/>
      <c r="E109" s="33"/>
      <c r="F109" s="34"/>
    </row>
    <row r="110" spans="1:6" ht="14.25" x14ac:dyDescent="0.2">
      <c r="A110" s="101"/>
      <c r="B110" s="39"/>
      <c r="C110" s="119">
        <v>15</v>
      </c>
      <c r="D110" s="19" t="s">
        <v>33</v>
      </c>
      <c r="E110" s="43"/>
      <c r="F110" s="33">
        <f>C110*E110</f>
        <v>0</v>
      </c>
    </row>
    <row r="111" spans="1:6" x14ac:dyDescent="0.2">
      <c r="A111" s="102"/>
      <c r="B111" s="65"/>
      <c r="C111" s="120"/>
      <c r="D111" s="50"/>
      <c r="E111" s="51"/>
      <c r="F111" s="51"/>
    </row>
    <row r="112" spans="1:6" x14ac:dyDescent="0.2">
      <c r="A112" s="103"/>
      <c r="B112" s="64"/>
      <c r="C112" s="121"/>
      <c r="D112" s="46"/>
      <c r="E112" s="47"/>
      <c r="F112" s="47"/>
    </row>
    <row r="113" spans="1:6" x14ac:dyDescent="0.2">
      <c r="A113" s="96">
        <f>COUNT($A$8:A111)+1</f>
        <v>21</v>
      </c>
      <c r="B113" s="139" t="s">
        <v>125</v>
      </c>
      <c r="C113" s="119"/>
      <c r="D113" s="19"/>
      <c r="E113" s="33"/>
      <c r="F113" s="33"/>
    </row>
    <row r="114" spans="1:6" ht="25.5" x14ac:dyDescent="0.2">
      <c r="A114" s="101"/>
      <c r="B114" s="39" t="s">
        <v>126</v>
      </c>
      <c r="C114" s="119"/>
      <c r="D114" s="19"/>
      <c r="E114" s="33"/>
      <c r="F114" s="33"/>
    </row>
    <row r="115" spans="1:6" x14ac:dyDescent="0.2">
      <c r="A115" s="101"/>
      <c r="B115" s="139"/>
      <c r="C115" s="119">
        <v>3</v>
      </c>
      <c r="D115" s="19" t="s">
        <v>1</v>
      </c>
      <c r="E115" s="43"/>
      <c r="F115" s="33">
        <f>C115*E115</f>
        <v>0</v>
      </c>
    </row>
    <row r="116" spans="1:6" x14ac:dyDescent="0.2">
      <c r="A116" s="102"/>
      <c r="B116" s="65"/>
      <c r="C116" s="120"/>
      <c r="D116" s="50"/>
      <c r="E116" s="51"/>
      <c r="F116" s="51"/>
    </row>
    <row r="117" spans="1:6" x14ac:dyDescent="0.2">
      <c r="A117" s="101"/>
      <c r="B117" s="39"/>
      <c r="C117" s="119"/>
      <c r="D117" s="19"/>
      <c r="E117" s="33"/>
      <c r="F117" s="33"/>
    </row>
    <row r="118" spans="1:6" x14ac:dyDescent="0.2">
      <c r="A118" s="96">
        <f>COUNT($A$10:A117)+1</f>
        <v>22</v>
      </c>
      <c r="B118" s="139" t="s">
        <v>134</v>
      </c>
      <c r="C118" s="48"/>
      <c r="D118" s="19"/>
      <c r="E118" s="33"/>
      <c r="F118" s="33"/>
    </row>
    <row r="119" spans="1:6" ht="76.5" x14ac:dyDescent="0.2">
      <c r="A119" s="101"/>
      <c r="B119" s="39" t="s">
        <v>135</v>
      </c>
      <c r="C119" s="48"/>
      <c r="D119" s="19"/>
      <c r="E119" s="33"/>
      <c r="F119" s="33"/>
    </row>
    <row r="120" spans="1:6" x14ac:dyDescent="0.2">
      <c r="A120" s="101"/>
      <c r="B120" s="39" t="s">
        <v>160</v>
      </c>
      <c r="C120" s="48">
        <v>2</v>
      </c>
      <c r="D120" s="19" t="s">
        <v>1</v>
      </c>
      <c r="E120" s="43"/>
      <c r="F120" s="33">
        <f>C120*E120</f>
        <v>0</v>
      </c>
    </row>
    <row r="121" spans="1:6" x14ac:dyDescent="0.2">
      <c r="A121" s="101"/>
      <c r="B121" s="39"/>
      <c r="C121" s="119"/>
      <c r="D121" s="19"/>
      <c r="E121" s="33"/>
      <c r="F121" s="33"/>
    </row>
    <row r="122" spans="1:6" x14ac:dyDescent="0.2">
      <c r="A122" s="103"/>
      <c r="B122" s="64"/>
      <c r="C122" s="121"/>
      <c r="D122" s="46"/>
      <c r="E122" s="47"/>
      <c r="F122" s="47"/>
    </row>
    <row r="123" spans="1:6" x14ac:dyDescent="0.2">
      <c r="A123" s="96">
        <f>COUNT($A$8:A122)+1</f>
        <v>23</v>
      </c>
      <c r="B123" s="139" t="s">
        <v>136</v>
      </c>
      <c r="C123" s="119"/>
      <c r="D123" s="19"/>
      <c r="E123" s="33"/>
      <c r="F123" s="33"/>
    </row>
    <row r="124" spans="1:6" ht="25.5" x14ac:dyDescent="0.2">
      <c r="A124" s="101"/>
      <c r="B124" s="39" t="s">
        <v>137</v>
      </c>
      <c r="C124" s="119"/>
      <c r="D124" s="19"/>
      <c r="E124" s="33"/>
      <c r="F124" s="33"/>
    </row>
    <row r="125" spans="1:6" x14ac:dyDescent="0.2">
      <c r="A125" s="101"/>
      <c r="B125" s="39" t="s">
        <v>138</v>
      </c>
      <c r="C125" s="119">
        <v>1</v>
      </c>
      <c r="D125" s="19" t="s">
        <v>1</v>
      </c>
      <c r="E125" s="43"/>
      <c r="F125" s="33">
        <f t="shared" ref="F125" si="0">C125*E125</f>
        <v>0</v>
      </c>
    </row>
    <row r="126" spans="1:6" x14ac:dyDescent="0.2">
      <c r="A126" s="102"/>
      <c r="B126" s="65"/>
      <c r="C126" s="120"/>
      <c r="D126" s="177"/>
      <c r="E126" s="51"/>
      <c r="F126" s="51"/>
    </row>
    <row r="127" spans="1:6" x14ac:dyDescent="0.2">
      <c r="A127" s="103"/>
      <c r="B127" s="64"/>
      <c r="C127" s="121"/>
      <c r="D127" s="46"/>
      <c r="E127" s="47"/>
      <c r="F127" s="47"/>
    </row>
    <row r="128" spans="1:6" x14ac:dyDescent="0.2">
      <c r="A128" s="96">
        <f>COUNT($A$10:A127)+1</f>
        <v>24</v>
      </c>
      <c r="B128" s="139" t="s">
        <v>25</v>
      </c>
      <c r="C128" s="119"/>
      <c r="D128" s="19"/>
      <c r="E128" s="33"/>
      <c r="F128" s="34"/>
    </row>
    <row r="129" spans="1:6" ht="25.5" x14ac:dyDescent="0.2">
      <c r="A129" s="101"/>
      <c r="B129" s="39" t="s">
        <v>289</v>
      </c>
      <c r="C129" s="119"/>
      <c r="D129" s="19"/>
      <c r="E129" s="33"/>
      <c r="F129" s="34"/>
    </row>
    <row r="130" spans="1:6" ht="14.25" x14ac:dyDescent="0.2">
      <c r="A130" s="101"/>
      <c r="B130" s="39" t="s">
        <v>156</v>
      </c>
      <c r="C130" s="119">
        <v>7</v>
      </c>
      <c r="D130" s="19" t="s">
        <v>33</v>
      </c>
      <c r="E130" s="175"/>
      <c r="F130" s="33"/>
    </row>
    <row r="131" spans="1:6" ht="14.25" x14ac:dyDescent="0.2">
      <c r="A131" s="101"/>
      <c r="B131" s="39" t="s">
        <v>157</v>
      </c>
      <c r="C131" s="119">
        <v>10</v>
      </c>
      <c r="D131" s="19" t="s">
        <v>33</v>
      </c>
      <c r="E131" s="175"/>
      <c r="F131" s="33"/>
    </row>
    <row r="132" spans="1:6" x14ac:dyDescent="0.2">
      <c r="A132" s="102"/>
      <c r="B132" s="65"/>
      <c r="C132" s="119"/>
      <c r="D132" s="19"/>
      <c r="E132" s="47"/>
      <c r="F132" s="33"/>
    </row>
    <row r="133" spans="1:6" x14ac:dyDescent="0.2">
      <c r="A133" s="103"/>
      <c r="B133" s="70"/>
      <c r="C133" s="117"/>
      <c r="D133" s="31"/>
      <c r="E133" s="32"/>
      <c r="F133" s="30"/>
    </row>
    <row r="134" spans="1:6" x14ac:dyDescent="0.2">
      <c r="A134" s="96">
        <f>COUNT($A$10:A133)+1</f>
        <v>25</v>
      </c>
      <c r="B134" s="139" t="s">
        <v>22</v>
      </c>
      <c r="C134" s="119"/>
      <c r="D134" s="19"/>
      <c r="E134" s="59"/>
      <c r="F134" s="34"/>
    </row>
    <row r="135" spans="1:6" ht="76.5" x14ac:dyDescent="0.2">
      <c r="A135" s="99"/>
      <c r="B135" s="39" t="s">
        <v>84</v>
      </c>
      <c r="C135" s="119"/>
      <c r="D135" s="19"/>
      <c r="E135" s="33"/>
      <c r="F135" s="34"/>
    </row>
    <row r="136" spans="1:6" x14ac:dyDescent="0.2">
      <c r="A136" s="96"/>
      <c r="B136" s="91"/>
      <c r="C136" s="122"/>
      <c r="D136" s="60">
        <v>0.05</v>
      </c>
      <c r="E136" s="34"/>
      <c r="F136" s="33">
        <f>SUM(F10:F135)*D136</f>
        <v>0</v>
      </c>
    </row>
    <row r="137" spans="1:6" x14ac:dyDescent="0.2">
      <c r="A137" s="98"/>
      <c r="B137" s="92"/>
      <c r="C137" s="123"/>
      <c r="D137" s="93"/>
      <c r="E137" s="61"/>
      <c r="F137" s="51"/>
    </row>
    <row r="138" spans="1:6" x14ac:dyDescent="0.2">
      <c r="A138" s="99"/>
      <c r="B138" s="39"/>
      <c r="C138" s="119"/>
      <c r="D138" s="19"/>
      <c r="E138" s="34"/>
      <c r="F138" s="34"/>
    </row>
    <row r="139" spans="1:6" x14ac:dyDescent="0.2">
      <c r="A139" s="96">
        <f>COUNT($A$10:A137)+1</f>
        <v>26</v>
      </c>
      <c r="B139" s="139" t="s">
        <v>85</v>
      </c>
      <c r="C139" s="119"/>
      <c r="D139" s="19"/>
      <c r="E139" s="34"/>
      <c r="F139" s="34"/>
    </row>
    <row r="140" spans="1:6" ht="38.25" x14ac:dyDescent="0.2">
      <c r="A140" s="99"/>
      <c r="B140" s="39" t="s">
        <v>24</v>
      </c>
      <c r="C140" s="122"/>
      <c r="D140" s="60">
        <v>0.1</v>
      </c>
      <c r="E140" s="34"/>
      <c r="F140" s="33">
        <f>SUM(F10:F134)*D140</f>
        <v>0</v>
      </c>
    </row>
    <row r="141" spans="1:6" x14ac:dyDescent="0.2">
      <c r="A141" s="104"/>
      <c r="B141" s="67"/>
      <c r="C141" s="119"/>
      <c r="D141" s="19"/>
      <c r="E141" s="59"/>
      <c r="F141" s="34"/>
    </row>
    <row r="142" spans="1:6" x14ac:dyDescent="0.2">
      <c r="A142" s="40"/>
      <c r="B142" s="68" t="s">
        <v>2</v>
      </c>
      <c r="C142" s="124"/>
      <c r="D142" s="41"/>
      <c r="E142" s="42" t="s">
        <v>37</v>
      </c>
      <c r="F142" s="42">
        <f>SUM(F12:F141)</f>
        <v>0</v>
      </c>
    </row>
  </sheetData>
  <sheetProtection algorithmName="SHA-512" hashValue="9YLFrT4s/obyFKmMJn2zmclvzpHP/9t+l2jVH3U4pATmYqVTxiAd5u9+NTMyce448O4+w5tgkmISwl1DZknQ2w==" saltValue="AWXRjleZR9neNJetT2JRlg==" spinCount="100000" sheet="1" objects="1" scenarios="1"/>
  <mergeCells count="1">
    <mergeCell ref="B6:F7"/>
  </mergeCells>
  <pageMargins left="0.70866141732283472" right="0.70866141732283472" top="0.74803149606299213" bottom="0.74803149606299213" header="0.31496062992125984" footer="0.31496062992125984"/>
  <pageSetup paperSize="9" scale="95" orientation="portrait" useFirstPageNumber="1" r:id="rId1"/>
  <headerFooter>
    <oddHeader>&amp;LENERGETIKA LJUBLJANA d.o.o.&amp;RENLJ-SIR 281/25</oddHeader>
    <oddFooter>&amp;C&amp;P / &amp;N</oddFooter>
  </headerFooter>
  <rowBreaks count="3" manualBreakCount="3">
    <brk id="34" max="16383" man="1"/>
    <brk id="70" max="16383" man="1"/>
    <brk id="10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F147"/>
  <sheetViews>
    <sheetView topLeftCell="A17" zoomScale="150" zoomScaleNormal="150" zoomScaleSheetLayoutView="100" workbookViewId="0">
      <selection activeCell="E33" sqref="E33"/>
    </sheetView>
  </sheetViews>
  <sheetFormatPr defaultColWidth="9.140625" defaultRowHeight="12.75" x14ac:dyDescent="0.2"/>
  <cols>
    <col min="1" max="1" width="5.7109375" style="25" customWidth="1"/>
    <col min="2" max="2" width="50.7109375" style="69" customWidth="1"/>
    <col min="3" max="3" width="7.7109375" style="125" customWidth="1"/>
    <col min="4" max="4" width="4.7109375" style="29" customWidth="1"/>
    <col min="5" max="5" width="11.7109375" style="27" customWidth="1"/>
    <col min="6" max="6" width="12.7109375" style="28" customWidth="1"/>
    <col min="7" max="16384" width="9.140625" style="29"/>
  </cols>
  <sheetData>
    <row r="1" spans="1:6" x14ac:dyDescent="0.2">
      <c r="A1" s="24" t="s">
        <v>275</v>
      </c>
      <c r="B1" s="62" t="s">
        <v>161</v>
      </c>
      <c r="C1" s="115"/>
      <c r="D1" s="26"/>
    </row>
    <row r="2" spans="1:6" x14ac:dyDescent="0.2">
      <c r="A2" s="24"/>
      <c r="B2" s="62"/>
      <c r="C2" s="115"/>
      <c r="D2" s="26"/>
    </row>
    <row r="3" spans="1:6" ht="76.5" x14ac:dyDescent="0.2">
      <c r="A3" s="111" t="s">
        <v>0</v>
      </c>
      <c r="B3" s="112" t="s">
        <v>30</v>
      </c>
      <c r="C3" s="116" t="s">
        <v>8</v>
      </c>
      <c r="D3" s="113" t="s">
        <v>9</v>
      </c>
      <c r="E3" s="114" t="s">
        <v>34</v>
      </c>
      <c r="F3" s="114" t="s">
        <v>35</v>
      </c>
    </row>
    <row r="4" spans="1:6" x14ac:dyDescent="0.2">
      <c r="A4" s="95">
        <v>1</v>
      </c>
      <c r="B4" s="63"/>
      <c r="C4" s="117"/>
      <c r="D4" s="31"/>
      <c r="E4" s="32"/>
      <c r="F4" s="30"/>
    </row>
    <row r="5" spans="1:6" x14ac:dyDescent="0.2">
      <c r="A5" s="105"/>
      <c r="B5" s="107" t="s">
        <v>107</v>
      </c>
      <c r="C5" s="118"/>
      <c r="D5" s="52"/>
      <c r="E5" s="53"/>
      <c r="F5" s="54"/>
    </row>
    <row r="6" spans="1:6" x14ac:dyDescent="0.2">
      <c r="A6" s="105"/>
      <c r="B6" s="271" t="s">
        <v>106</v>
      </c>
      <c r="C6" s="271"/>
      <c r="D6" s="271"/>
      <c r="E6" s="271"/>
      <c r="F6" s="271"/>
    </row>
    <row r="7" spans="1:6" x14ac:dyDescent="0.2">
      <c r="A7" s="105"/>
      <c r="B7" s="271"/>
      <c r="C7" s="271"/>
      <c r="D7" s="271"/>
      <c r="E7" s="271"/>
      <c r="F7" s="271"/>
    </row>
    <row r="8" spans="1:6" x14ac:dyDescent="0.2">
      <c r="A8" s="105"/>
      <c r="B8" s="106"/>
      <c r="C8" s="118"/>
      <c r="D8" s="52"/>
      <c r="E8" s="53"/>
      <c r="F8" s="54"/>
    </row>
    <row r="9" spans="1:6" x14ac:dyDescent="0.2">
      <c r="A9" s="95"/>
      <c r="B9" s="63"/>
      <c r="C9" s="117"/>
      <c r="D9" s="31"/>
      <c r="E9" s="32"/>
      <c r="F9" s="30"/>
    </row>
    <row r="10" spans="1:6" x14ac:dyDescent="0.2">
      <c r="A10" s="96">
        <f>COUNT(A4+1)</f>
        <v>1</v>
      </c>
      <c r="B10" s="139" t="s">
        <v>10</v>
      </c>
      <c r="C10" s="119"/>
      <c r="D10" s="19"/>
      <c r="E10" s="33"/>
      <c r="F10" s="33"/>
    </row>
    <row r="11" spans="1:6" ht="38.25" x14ac:dyDescent="0.2">
      <c r="A11" s="96"/>
      <c r="B11" s="39" t="s">
        <v>143</v>
      </c>
      <c r="C11" s="119"/>
      <c r="D11" s="19"/>
      <c r="E11" s="33"/>
      <c r="F11" s="33"/>
    </row>
    <row r="12" spans="1:6" ht="14.25" x14ac:dyDescent="0.2">
      <c r="A12" s="96"/>
      <c r="B12" s="39" t="s">
        <v>288</v>
      </c>
      <c r="C12" s="119">
        <v>7</v>
      </c>
      <c r="D12" s="19" t="s">
        <v>33</v>
      </c>
      <c r="E12" s="175"/>
      <c r="F12" s="33"/>
    </row>
    <row r="13" spans="1:6" x14ac:dyDescent="0.2">
      <c r="A13" s="98"/>
      <c r="B13" s="65"/>
      <c r="C13" s="120"/>
      <c r="D13" s="50"/>
      <c r="E13" s="51"/>
      <c r="F13" s="51"/>
    </row>
    <row r="14" spans="1:6" x14ac:dyDescent="0.2">
      <c r="A14" s="97"/>
      <c r="B14" s="64"/>
      <c r="C14" s="121"/>
      <c r="D14" s="46"/>
      <c r="E14" s="47"/>
      <c r="F14" s="45"/>
    </row>
    <row r="15" spans="1:6" x14ac:dyDescent="0.2">
      <c r="A15" s="96">
        <f>COUNT($A$10:A14)+1</f>
        <v>2</v>
      </c>
      <c r="B15" s="139" t="s">
        <v>11</v>
      </c>
      <c r="C15" s="119"/>
      <c r="D15" s="19"/>
      <c r="E15" s="33"/>
      <c r="F15" s="34"/>
    </row>
    <row r="16" spans="1:6" ht="51" x14ac:dyDescent="0.2">
      <c r="A16" s="96"/>
      <c r="B16" s="39" t="s">
        <v>97</v>
      </c>
      <c r="C16" s="119"/>
      <c r="D16" s="19"/>
      <c r="E16" s="33"/>
      <c r="F16" s="34"/>
    </row>
    <row r="17" spans="1:6" ht="14.25" x14ac:dyDescent="0.2">
      <c r="A17" s="96"/>
      <c r="B17" s="39"/>
      <c r="C17" s="119">
        <v>2</v>
      </c>
      <c r="D17" s="19" t="s">
        <v>33</v>
      </c>
      <c r="E17" s="43"/>
      <c r="F17" s="33">
        <f>C17*E17</f>
        <v>0</v>
      </c>
    </row>
    <row r="18" spans="1:6" x14ac:dyDescent="0.2">
      <c r="A18" s="98"/>
      <c r="B18" s="65"/>
      <c r="C18" s="120"/>
      <c r="D18" s="50"/>
      <c r="E18" s="51"/>
      <c r="F18" s="51"/>
    </row>
    <row r="19" spans="1:6" x14ac:dyDescent="0.2">
      <c r="A19" s="97"/>
      <c r="B19" s="64"/>
      <c r="C19" s="121"/>
      <c r="D19" s="46"/>
      <c r="E19" s="47"/>
      <c r="F19" s="45"/>
    </row>
    <row r="20" spans="1:6" ht="25.5" x14ac:dyDescent="0.2">
      <c r="A20" s="96">
        <f>COUNT($A$10:A19)+1</f>
        <v>3</v>
      </c>
      <c r="B20" s="139" t="s">
        <v>41</v>
      </c>
      <c r="C20" s="119"/>
      <c r="D20" s="19"/>
      <c r="E20" s="33"/>
      <c r="F20" s="33"/>
    </row>
    <row r="21" spans="1:6" ht="51" x14ac:dyDescent="0.2">
      <c r="A21" s="96"/>
      <c r="B21" s="39" t="s">
        <v>42</v>
      </c>
      <c r="C21" s="119"/>
      <c r="D21" s="19"/>
      <c r="E21" s="33"/>
      <c r="F21" s="34"/>
    </row>
    <row r="22" spans="1:6" ht="14.25" x14ac:dyDescent="0.2">
      <c r="A22" s="96"/>
      <c r="B22" s="39"/>
      <c r="C22" s="119">
        <v>3</v>
      </c>
      <c r="D22" s="19" t="s">
        <v>39</v>
      </c>
      <c r="E22" s="43"/>
      <c r="F22" s="33">
        <f>C22*E22</f>
        <v>0</v>
      </c>
    </row>
    <row r="23" spans="1:6" x14ac:dyDescent="0.2">
      <c r="A23" s="96"/>
      <c r="B23" s="39"/>
      <c r="C23" s="119"/>
      <c r="D23" s="19"/>
      <c r="E23" s="33"/>
      <c r="F23" s="33"/>
    </row>
    <row r="24" spans="1:6" x14ac:dyDescent="0.2">
      <c r="A24" s="98"/>
      <c r="B24" s="65"/>
      <c r="C24" s="120"/>
      <c r="D24" s="50"/>
      <c r="E24" s="51"/>
      <c r="F24" s="51"/>
    </row>
    <row r="25" spans="1:6" x14ac:dyDescent="0.2">
      <c r="A25" s="97"/>
      <c r="B25" s="64"/>
      <c r="C25" s="121"/>
      <c r="D25" s="46"/>
      <c r="E25" s="47"/>
      <c r="F25" s="45"/>
    </row>
    <row r="26" spans="1:6" ht="25.5" x14ac:dyDescent="0.2">
      <c r="A26" s="96">
        <f>COUNT($A$10:A25)+1</f>
        <v>4</v>
      </c>
      <c r="B26" s="139" t="s">
        <v>47</v>
      </c>
      <c r="C26" s="119"/>
      <c r="D26" s="19"/>
      <c r="E26" s="33"/>
      <c r="F26" s="34"/>
    </row>
    <row r="27" spans="1:6" ht="51" x14ac:dyDescent="0.2">
      <c r="A27" s="96"/>
      <c r="B27" s="39" t="s">
        <v>48</v>
      </c>
      <c r="C27" s="119"/>
      <c r="D27" s="19"/>
      <c r="E27" s="33"/>
      <c r="F27" s="34"/>
    </row>
    <row r="28" spans="1:6" ht="14.25" x14ac:dyDescent="0.2">
      <c r="A28" s="96"/>
      <c r="B28" s="39"/>
      <c r="C28" s="119">
        <v>30</v>
      </c>
      <c r="D28" s="35" t="s">
        <v>39</v>
      </c>
      <c r="E28" s="44"/>
      <c r="F28" s="33">
        <f>C28*E28</f>
        <v>0</v>
      </c>
    </row>
    <row r="29" spans="1:6" x14ac:dyDescent="0.2">
      <c r="A29" s="98"/>
      <c r="B29" s="65"/>
      <c r="C29" s="120"/>
      <c r="D29" s="72"/>
      <c r="E29" s="73"/>
      <c r="F29" s="51"/>
    </row>
    <row r="30" spans="1:6" x14ac:dyDescent="0.2">
      <c r="A30" s="97"/>
      <c r="B30" s="64"/>
      <c r="C30" s="121"/>
      <c r="D30" s="46"/>
      <c r="E30" s="47"/>
      <c r="F30" s="45"/>
    </row>
    <row r="31" spans="1:6" x14ac:dyDescent="0.2">
      <c r="A31" s="96">
        <f>COUNT($A$10:A30)+1</f>
        <v>5</v>
      </c>
      <c r="B31" s="76" t="s">
        <v>53</v>
      </c>
      <c r="C31" s="119"/>
      <c r="D31" s="19"/>
      <c r="E31" s="33"/>
      <c r="F31" s="34"/>
    </row>
    <row r="32" spans="1:6" ht="63.75" x14ac:dyDescent="0.2">
      <c r="A32" s="96"/>
      <c r="B32" s="39" t="s">
        <v>54</v>
      </c>
      <c r="C32" s="119"/>
      <c r="D32" s="19"/>
      <c r="E32" s="33"/>
      <c r="F32" s="34"/>
    </row>
    <row r="33" spans="1:6" ht="14.25" x14ac:dyDescent="0.2">
      <c r="A33" s="96"/>
      <c r="B33" s="77"/>
      <c r="C33" s="119">
        <v>3</v>
      </c>
      <c r="D33" s="19" t="s">
        <v>33</v>
      </c>
      <c r="E33" s="43"/>
      <c r="F33" s="33">
        <f>E33*C33</f>
        <v>0</v>
      </c>
    </row>
    <row r="34" spans="1:6" x14ac:dyDescent="0.2">
      <c r="A34" s="98"/>
      <c r="B34" s="78"/>
      <c r="C34" s="120"/>
      <c r="D34" s="50"/>
      <c r="E34" s="51"/>
      <c r="F34" s="51"/>
    </row>
    <row r="35" spans="1:6" x14ac:dyDescent="0.2">
      <c r="A35" s="97"/>
      <c r="B35" s="79"/>
      <c r="C35" s="121"/>
      <c r="D35" s="46"/>
      <c r="E35" s="47"/>
      <c r="F35" s="47"/>
    </row>
    <row r="36" spans="1:6" x14ac:dyDescent="0.2">
      <c r="A36" s="96">
        <f>COUNT($A$10:A35)+1</f>
        <v>6</v>
      </c>
      <c r="B36" s="80" t="s">
        <v>55</v>
      </c>
      <c r="C36" s="119"/>
      <c r="D36" s="19"/>
      <c r="E36" s="33"/>
      <c r="F36" s="33"/>
    </row>
    <row r="37" spans="1:6" ht="63.75" x14ac:dyDescent="0.2">
      <c r="A37" s="96"/>
      <c r="B37" s="39" t="s">
        <v>56</v>
      </c>
      <c r="C37" s="119"/>
      <c r="D37" s="19"/>
      <c r="E37" s="33"/>
      <c r="F37" s="33"/>
    </row>
    <row r="38" spans="1:6" ht="14.25" x14ac:dyDescent="0.2">
      <c r="A38" s="96"/>
      <c r="B38" s="77"/>
      <c r="C38" s="119">
        <v>3</v>
      </c>
      <c r="D38" s="19" t="s">
        <v>33</v>
      </c>
      <c r="E38" s="43"/>
      <c r="F38" s="33">
        <f>E38*C38</f>
        <v>0</v>
      </c>
    </row>
    <row r="39" spans="1:6" x14ac:dyDescent="0.2">
      <c r="A39" s="98"/>
      <c r="B39" s="78"/>
      <c r="C39" s="120"/>
      <c r="D39" s="50"/>
      <c r="E39" s="51"/>
      <c r="F39" s="51"/>
    </row>
    <row r="40" spans="1:6" x14ac:dyDescent="0.2">
      <c r="A40" s="97"/>
      <c r="B40" s="64"/>
      <c r="C40" s="121"/>
      <c r="D40" s="46"/>
      <c r="E40" s="47"/>
      <c r="F40" s="45"/>
    </row>
    <row r="41" spans="1:6" x14ac:dyDescent="0.2">
      <c r="A41" s="96">
        <f>COUNT($A$10:A40)+1</f>
        <v>7</v>
      </c>
      <c r="B41" s="81" t="s">
        <v>57</v>
      </c>
      <c r="C41" s="119"/>
      <c r="D41" s="19"/>
      <c r="E41" s="33"/>
      <c r="F41" s="34"/>
    </row>
    <row r="42" spans="1:6" ht="51" x14ac:dyDescent="0.2">
      <c r="A42" s="96"/>
      <c r="B42" s="39" t="s">
        <v>58</v>
      </c>
      <c r="C42" s="119"/>
      <c r="D42" s="19"/>
      <c r="E42" s="33"/>
      <c r="F42" s="34"/>
    </row>
    <row r="43" spans="1:6" ht="14.25" x14ac:dyDescent="0.2">
      <c r="A43" s="96"/>
      <c r="B43" s="39"/>
      <c r="C43" s="119">
        <v>4</v>
      </c>
      <c r="D43" s="19" t="s">
        <v>39</v>
      </c>
      <c r="E43" s="43"/>
      <c r="F43" s="33">
        <f>C43*E43</f>
        <v>0</v>
      </c>
    </row>
    <row r="44" spans="1:6" x14ac:dyDescent="0.2">
      <c r="A44" s="98"/>
      <c r="B44" s="65"/>
      <c r="C44" s="120"/>
      <c r="D44" s="50"/>
      <c r="E44" s="51"/>
      <c r="F44" s="51"/>
    </row>
    <row r="45" spans="1:6" x14ac:dyDescent="0.2">
      <c r="A45" s="97"/>
      <c r="B45" s="64"/>
      <c r="C45" s="121"/>
      <c r="D45" s="46"/>
      <c r="E45" s="47"/>
      <c r="F45" s="47"/>
    </row>
    <row r="46" spans="1:6" x14ac:dyDescent="0.2">
      <c r="A46" s="96">
        <f>COUNT($A$10:A45)+1</f>
        <v>8</v>
      </c>
      <c r="B46" s="139" t="s">
        <v>13</v>
      </c>
      <c r="C46" s="119"/>
      <c r="D46" s="19"/>
      <c r="E46" s="33"/>
      <c r="F46" s="33"/>
    </row>
    <row r="47" spans="1:6" ht="63.75" x14ac:dyDescent="0.2">
      <c r="A47" s="96"/>
      <c r="B47" s="39" t="s">
        <v>59</v>
      </c>
      <c r="C47" s="119"/>
      <c r="D47" s="19"/>
      <c r="E47" s="33"/>
      <c r="F47" s="33"/>
    </row>
    <row r="48" spans="1:6" ht="14.25" x14ac:dyDescent="0.2">
      <c r="A48" s="96"/>
      <c r="B48" s="39"/>
      <c r="C48" s="119">
        <v>4</v>
      </c>
      <c r="D48" s="19" t="s">
        <v>39</v>
      </c>
      <c r="E48" s="43"/>
      <c r="F48" s="33">
        <f>C48*E48</f>
        <v>0</v>
      </c>
    </row>
    <row r="49" spans="1:6" x14ac:dyDescent="0.2">
      <c r="A49" s="98"/>
      <c r="B49" s="65"/>
      <c r="C49" s="120"/>
      <c r="D49" s="50"/>
      <c r="E49" s="51"/>
      <c r="F49" s="51"/>
    </row>
    <row r="50" spans="1:6" x14ac:dyDescent="0.2">
      <c r="A50" s="103"/>
      <c r="B50" s="64"/>
      <c r="C50" s="121"/>
      <c r="D50" s="46"/>
      <c r="E50" s="47"/>
      <c r="F50" s="45"/>
    </row>
    <row r="51" spans="1:6" x14ac:dyDescent="0.2">
      <c r="A51" s="96">
        <f>COUNT($A$10:A50)+1</f>
        <v>9</v>
      </c>
      <c r="B51" s="139" t="s">
        <v>12</v>
      </c>
      <c r="C51" s="119"/>
      <c r="D51" s="19"/>
      <c r="E51" s="33"/>
      <c r="F51" s="34"/>
    </row>
    <row r="52" spans="1:6" ht="38.25" x14ac:dyDescent="0.2">
      <c r="A52" s="101"/>
      <c r="B52" s="39" t="s">
        <v>27</v>
      </c>
      <c r="C52" s="119"/>
      <c r="D52" s="19"/>
      <c r="E52" s="33"/>
      <c r="F52" s="34"/>
    </row>
    <row r="53" spans="1:6" ht="14.25" x14ac:dyDescent="0.2">
      <c r="A53" s="101"/>
      <c r="B53" s="39"/>
      <c r="C53" s="119">
        <v>15</v>
      </c>
      <c r="D53" s="19" t="s">
        <v>39</v>
      </c>
      <c r="E53" s="43"/>
      <c r="F53" s="33">
        <f>C53*E53</f>
        <v>0</v>
      </c>
    </row>
    <row r="54" spans="1:6" x14ac:dyDescent="0.2">
      <c r="A54" s="102"/>
      <c r="B54" s="65"/>
      <c r="C54" s="120"/>
      <c r="D54" s="50"/>
      <c r="E54" s="51"/>
      <c r="F54" s="51"/>
    </row>
    <row r="55" spans="1:6" x14ac:dyDescent="0.2">
      <c r="A55" s="103"/>
      <c r="B55" s="64"/>
      <c r="C55" s="121"/>
      <c r="D55" s="46"/>
      <c r="E55" s="47"/>
      <c r="F55" s="45"/>
    </row>
    <row r="56" spans="1:6" x14ac:dyDescent="0.2">
      <c r="A56" s="96">
        <f>COUNT($A$10:A55)+1</f>
        <v>10</v>
      </c>
      <c r="B56" s="139" t="s">
        <v>67</v>
      </c>
      <c r="C56" s="119"/>
      <c r="D56" s="19"/>
      <c r="E56" s="33"/>
      <c r="F56" s="33"/>
    </row>
    <row r="57" spans="1:6" ht="38.25" x14ac:dyDescent="0.2">
      <c r="A57" s="101"/>
      <c r="B57" s="39" t="s">
        <v>68</v>
      </c>
      <c r="C57" s="119"/>
      <c r="D57" s="19"/>
      <c r="E57" s="33"/>
      <c r="F57" s="33"/>
    </row>
    <row r="58" spans="1:6" x14ac:dyDescent="0.2">
      <c r="A58" s="101"/>
      <c r="B58" s="39"/>
      <c r="C58" s="119">
        <v>1</v>
      </c>
      <c r="D58" s="19" t="s">
        <v>31</v>
      </c>
      <c r="E58" s="43"/>
      <c r="F58" s="33">
        <f>C58*E58</f>
        <v>0</v>
      </c>
    </row>
    <row r="59" spans="1:6" x14ac:dyDescent="0.2">
      <c r="A59" s="102"/>
      <c r="B59" s="65"/>
      <c r="C59" s="120"/>
      <c r="D59" s="50"/>
      <c r="E59" s="51"/>
      <c r="F59" s="51"/>
    </row>
    <row r="60" spans="1:6" x14ac:dyDescent="0.2">
      <c r="A60" s="103"/>
      <c r="B60" s="64"/>
      <c r="C60" s="121"/>
      <c r="D60" s="46"/>
      <c r="E60" s="47"/>
      <c r="F60" s="47"/>
    </row>
    <row r="61" spans="1:6" x14ac:dyDescent="0.2">
      <c r="A61" s="96">
        <f>COUNT($A$10:A60)+1</f>
        <v>11</v>
      </c>
      <c r="B61" s="139" t="s">
        <v>69</v>
      </c>
      <c r="C61" s="119"/>
      <c r="D61" s="19"/>
      <c r="E61" s="33"/>
      <c r="F61" s="33"/>
    </row>
    <row r="62" spans="1:6" ht="25.5" x14ac:dyDescent="0.2">
      <c r="A62" s="101"/>
      <c r="B62" s="39" t="s">
        <v>70</v>
      </c>
      <c r="C62" s="119"/>
      <c r="D62" s="19"/>
      <c r="E62" s="33"/>
      <c r="F62" s="33"/>
    </row>
    <row r="63" spans="1:6" ht="14.25" x14ac:dyDescent="0.2">
      <c r="A63" s="101"/>
      <c r="B63" s="39"/>
      <c r="C63" s="119">
        <v>15</v>
      </c>
      <c r="D63" s="19" t="s">
        <v>33</v>
      </c>
      <c r="E63" s="43"/>
      <c r="F63" s="33">
        <f>C63*E63</f>
        <v>0</v>
      </c>
    </row>
    <row r="64" spans="1:6" x14ac:dyDescent="0.2">
      <c r="A64" s="102"/>
      <c r="B64" s="65"/>
      <c r="C64" s="120"/>
      <c r="D64" s="50"/>
      <c r="E64" s="51"/>
      <c r="F64" s="51"/>
    </row>
    <row r="65" spans="1:6" x14ac:dyDescent="0.2">
      <c r="A65" s="103"/>
      <c r="B65" s="64"/>
      <c r="C65" s="121"/>
      <c r="D65" s="46"/>
      <c r="E65" s="47"/>
      <c r="F65" s="45"/>
    </row>
    <row r="66" spans="1:6" x14ac:dyDescent="0.2">
      <c r="A66" s="96">
        <f>COUNT($A$10:A65)+1</f>
        <v>12</v>
      </c>
      <c r="B66" s="139" t="s">
        <v>89</v>
      </c>
      <c r="C66" s="48"/>
      <c r="D66" s="19"/>
      <c r="E66" s="33"/>
      <c r="F66" s="34"/>
    </row>
    <row r="67" spans="1:6" ht="63.75" x14ac:dyDescent="0.2">
      <c r="A67" s="101"/>
      <c r="B67" s="39" t="s">
        <v>90</v>
      </c>
      <c r="C67" s="48"/>
      <c r="D67" s="19"/>
      <c r="E67" s="33"/>
      <c r="F67" s="34"/>
    </row>
    <row r="68" spans="1:6" x14ac:dyDescent="0.2">
      <c r="A68" s="101"/>
      <c r="B68" s="139" t="s">
        <v>73</v>
      </c>
      <c r="C68" s="48"/>
      <c r="D68" s="19"/>
      <c r="E68" s="33"/>
      <c r="F68" s="34"/>
    </row>
    <row r="69" spans="1:6" ht="14.25" x14ac:dyDescent="0.2">
      <c r="A69" s="101"/>
      <c r="B69" s="85" t="s">
        <v>91</v>
      </c>
      <c r="C69" s="48">
        <v>15</v>
      </c>
      <c r="D69" s="35" t="s">
        <v>39</v>
      </c>
      <c r="E69" s="44"/>
      <c r="F69" s="36">
        <f>C69*E69</f>
        <v>0</v>
      </c>
    </row>
    <row r="70" spans="1:6" x14ac:dyDescent="0.2">
      <c r="A70" s="102"/>
      <c r="B70" s="65"/>
      <c r="C70" s="120"/>
      <c r="D70" s="72"/>
      <c r="E70" s="73"/>
      <c r="F70" s="73"/>
    </row>
    <row r="71" spans="1:6" ht="14.25" x14ac:dyDescent="0.2">
      <c r="A71" s="103"/>
      <c r="B71" s="86"/>
      <c r="C71" s="121"/>
      <c r="D71" s="46"/>
      <c r="E71" s="47"/>
      <c r="F71" s="45"/>
    </row>
    <row r="72" spans="1:6" x14ac:dyDescent="0.2">
      <c r="A72" s="96">
        <f>COUNT($A$10:A71)+1</f>
        <v>13</v>
      </c>
      <c r="B72" s="139" t="s">
        <v>74</v>
      </c>
      <c r="C72" s="119"/>
      <c r="D72" s="19"/>
      <c r="E72" s="33"/>
      <c r="F72" s="34"/>
    </row>
    <row r="73" spans="1:6" ht="63.75" x14ac:dyDescent="0.2">
      <c r="A73" s="101"/>
      <c r="B73" s="39" t="s">
        <v>108</v>
      </c>
      <c r="C73" s="119"/>
      <c r="D73" s="19"/>
      <c r="E73" s="33"/>
      <c r="F73" s="34"/>
    </row>
    <row r="74" spans="1:6" ht="14.25" x14ac:dyDescent="0.2">
      <c r="A74" s="101"/>
      <c r="B74" s="66"/>
      <c r="C74" s="119">
        <v>15</v>
      </c>
      <c r="D74" s="35" t="s">
        <v>39</v>
      </c>
      <c r="E74" s="43"/>
      <c r="F74" s="36">
        <f>+E74*C74</f>
        <v>0</v>
      </c>
    </row>
    <row r="75" spans="1:6" ht="14.25" x14ac:dyDescent="0.2">
      <c r="A75" s="102"/>
      <c r="B75" s="87"/>
      <c r="C75" s="120"/>
      <c r="D75" s="72"/>
      <c r="E75" s="51"/>
      <c r="F75" s="73"/>
    </row>
    <row r="76" spans="1:6" ht="14.25" x14ac:dyDescent="0.2">
      <c r="A76" s="101"/>
      <c r="B76" s="66"/>
      <c r="C76" s="119"/>
      <c r="D76" s="35"/>
      <c r="E76" s="33"/>
      <c r="F76" s="36"/>
    </row>
    <row r="77" spans="1:6" x14ac:dyDescent="0.2">
      <c r="A77" s="96">
        <f>COUNT($A$10:A76)+1</f>
        <v>14</v>
      </c>
      <c r="B77" s="139" t="s">
        <v>75</v>
      </c>
      <c r="C77" s="48"/>
      <c r="D77" s="19"/>
      <c r="E77" s="33"/>
      <c r="F77" s="33"/>
    </row>
    <row r="78" spans="1:6" ht="51" x14ac:dyDescent="0.2">
      <c r="A78" s="101"/>
      <c r="B78" s="39" t="s">
        <v>76</v>
      </c>
      <c r="C78" s="48"/>
      <c r="D78" s="19"/>
      <c r="E78" s="33"/>
      <c r="F78" s="34"/>
    </row>
    <row r="79" spans="1:6" ht="14.25" x14ac:dyDescent="0.2">
      <c r="A79" s="101"/>
      <c r="B79" s="39"/>
      <c r="C79" s="48">
        <v>3</v>
      </c>
      <c r="D79" s="19" t="s">
        <v>33</v>
      </c>
      <c r="E79" s="43"/>
      <c r="F79" s="33">
        <f>C79*E79</f>
        <v>0</v>
      </c>
    </row>
    <row r="80" spans="1:6" x14ac:dyDescent="0.2">
      <c r="A80" s="102"/>
      <c r="B80" s="65"/>
      <c r="C80" s="49"/>
      <c r="D80" s="50"/>
      <c r="E80" s="51"/>
      <c r="F80" s="51"/>
    </row>
    <row r="81" spans="1:6" x14ac:dyDescent="0.2">
      <c r="A81" s="103"/>
      <c r="B81" s="70"/>
      <c r="C81" s="121"/>
      <c r="D81" s="46"/>
      <c r="E81" s="47"/>
      <c r="F81" s="47"/>
    </row>
    <row r="82" spans="1:6" x14ac:dyDescent="0.2">
      <c r="A82" s="96">
        <f>COUNT($A$10:A81)+1</f>
        <v>15</v>
      </c>
      <c r="B82" s="139" t="s">
        <v>16</v>
      </c>
      <c r="C82" s="119"/>
      <c r="D82" s="19"/>
      <c r="E82" s="33"/>
      <c r="F82" s="33"/>
    </row>
    <row r="83" spans="1:6" x14ac:dyDescent="0.2">
      <c r="A83" s="101"/>
      <c r="B83" s="39" t="s">
        <v>15</v>
      </c>
      <c r="C83" s="119"/>
      <c r="D83" s="19"/>
      <c r="E83" s="33"/>
      <c r="F83" s="34"/>
    </row>
    <row r="84" spans="1:6" ht="14.25" x14ac:dyDescent="0.2">
      <c r="A84" s="101"/>
      <c r="B84" s="39"/>
      <c r="C84" s="119">
        <v>7</v>
      </c>
      <c r="D84" s="19" t="s">
        <v>39</v>
      </c>
      <c r="E84" s="43"/>
      <c r="F84" s="33">
        <f>C84*E84</f>
        <v>0</v>
      </c>
    </row>
    <row r="85" spans="1:6" x14ac:dyDescent="0.2">
      <c r="A85" s="102"/>
      <c r="B85" s="65"/>
      <c r="C85" s="120"/>
      <c r="D85" s="50"/>
      <c r="E85" s="51"/>
      <c r="F85" s="51"/>
    </row>
    <row r="86" spans="1:6" x14ac:dyDescent="0.2">
      <c r="A86" s="103"/>
      <c r="B86" s="64"/>
      <c r="C86" s="121"/>
      <c r="D86" s="46"/>
      <c r="E86" s="47"/>
      <c r="F86" s="47"/>
    </row>
    <row r="87" spans="1:6" x14ac:dyDescent="0.2">
      <c r="A87" s="96">
        <f>COUNT($A$10:A86)+1</f>
        <v>16</v>
      </c>
      <c r="B87" s="139" t="s">
        <v>82</v>
      </c>
      <c r="C87" s="119"/>
      <c r="D87" s="19"/>
      <c r="E87" s="33"/>
      <c r="F87" s="33"/>
    </row>
    <row r="88" spans="1:6" ht="38.25" x14ac:dyDescent="0.2">
      <c r="A88" s="101"/>
      <c r="B88" s="39" t="s">
        <v>88</v>
      </c>
      <c r="C88" s="119"/>
      <c r="D88" s="19"/>
      <c r="E88" s="33"/>
      <c r="F88" s="33"/>
    </row>
    <row r="89" spans="1:6" ht="14.25" x14ac:dyDescent="0.2">
      <c r="A89" s="101"/>
      <c r="B89" s="39" t="s">
        <v>28</v>
      </c>
      <c r="C89" s="119">
        <v>7</v>
      </c>
      <c r="D89" s="19" t="s">
        <v>38</v>
      </c>
      <c r="E89" s="43"/>
      <c r="F89" s="33">
        <f>C89*E89</f>
        <v>0</v>
      </c>
    </row>
    <row r="90" spans="1:6" ht="14.25" x14ac:dyDescent="0.2">
      <c r="A90" s="101"/>
      <c r="B90" s="39" t="s">
        <v>29</v>
      </c>
      <c r="C90" s="119">
        <v>7</v>
      </c>
      <c r="D90" s="19" t="s">
        <v>38</v>
      </c>
      <c r="E90" s="43"/>
      <c r="F90" s="33">
        <f>C90*E90</f>
        <v>0</v>
      </c>
    </row>
    <row r="91" spans="1:6" x14ac:dyDescent="0.2">
      <c r="A91" s="102"/>
      <c r="B91" s="65"/>
      <c r="C91" s="120"/>
      <c r="D91" s="50"/>
      <c r="E91" s="51"/>
      <c r="F91" s="51"/>
    </row>
    <row r="92" spans="1:6" x14ac:dyDescent="0.2">
      <c r="A92" s="103"/>
      <c r="B92" s="64"/>
      <c r="C92" s="121"/>
      <c r="D92" s="46"/>
      <c r="E92" s="47"/>
      <c r="F92" s="47"/>
    </row>
    <row r="93" spans="1:6" x14ac:dyDescent="0.2">
      <c r="A93" s="96">
        <f>COUNT($A$10:A92)+1</f>
        <v>17</v>
      </c>
      <c r="B93" s="139" t="s">
        <v>92</v>
      </c>
      <c r="C93" s="119"/>
      <c r="D93" s="19"/>
      <c r="E93" s="33"/>
      <c r="F93" s="34"/>
    </row>
    <row r="94" spans="1:6" ht="38.25" x14ac:dyDescent="0.2">
      <c r="A94" s="101"/>
      <c r="B94" s="39" t="s">
        <v>109</v>
      </c>
      <c r="C94" s="119"/>
      <c r="D94" s="19"/>
      <c r="E94" s="33"/>
      <c r="F94" s="34"/>
    </row>
    <row r="95" spans="1:6" ht="14.25" x14ac:dyDescent="0.2">
      <c r="A95" s="101"/>
      <c r="B95" s="39"/>
      <c r="C95" s="126">
        <v>0.5</v>
      </c>
      <c r="D95" s="19" t="s">
        <v>38</v>
      </c>
      <c r="E95" s="43"/>
      <c r="F95" s="33">
        <f>C95*E95</f>
        <v>0</v>
      </c>
    </row>
    <row r="96" spans="1:6" x14ac:dyDescent="0.2">
      <c r="A96" s="102"/>
      <c r="B96" s="65"/>
      <c r="C96" s="120"/>
      <c r="D96" s="50"/>
      <c r="E96" s="51"/>
      <c r="F96" s="51"/>
    </row>
    <row r="97" spans="1:6" x14ac:dyDescent="0.2">
      <c r="A97" s="103"/>
      <c r="B97" s="64"/>
      <c r="C97" s="121"/>
      <c r="D97" s="46"/>
      <c r="E97" s="47"/>
      <c r="F97" s="47"/>
    </row>
    <row r="98" spans="1:6" x14ac:dyDescent="0.2">
      <c r="A98" s="96">
        <f>COUNT($A$10:A97)+1</f>
        <v>18</v>
      </c>
      <c r="B98" s="139" t="s">
        <v>110</v>
      </c>
      <c r="C98" s="119"/>
      <c r="D98" s="19"/>
      <c r="E98" s="33"/>
      <c r="F98" s="33"/>
    </row>
    <row r="99" spans="1:6" ht="38.25" x14ac:dyDescent="0.2">
      <c r="A99" s="101"/>
      <c r="B99" s="39" t="s">
        <v>111</v>
      </c>
      <c r="C99" s="119"/>
      <c r="D99" s="19"/>
      <c r="E99" s="33"/>
      <c r="F99" s="33"/>
    </row>
    <row r="100" spans="1:6" ht="14.25" x14ac:dyDescent="0.2">
      <c r="A100" s="101"/>
      <c r="B100" s="39"/>
      <c r="C100" s="119">
        <v>3</v>
      </c>
      <c r="D100" s="19" t="s">
        <v>38</v>
      </c>
      <c r="E100" s="43"/>
      <c r="F100" s="33">
        <f>C100*E100</f>
        <v>0</v>
      </c>
    </row>
    <row r="101" spans="1:6" x14ac:dyDescent="0.2">
      <c r="A101" s="102"/>
      <c r="B101" s="65"/>
      <c r="C101" s="120"/>
      <c r="D101" s="50"/>
      <c r="E101" s="51"/>
      <c r="F101" s="51"/>
    </row>
    <row r="102" spans="1:6" x14ac:dyDescent="0.2">
      <c r="A102" s="103"/>
      <c r="B102" s="64"/>
      <c r="C102" s="121"/>
      <c r="D102" s="46"/>
      <c r="E102" s="47"/>
      <c r="F102" s="47"/>
    </row>
    <row r="103" spans="1:6" x14ac:dyDescent="0.2">
      <c r="A103" s="96">
        <f>COUNT($A$10:A102)+1</f>
        <v>19</v>
      </c>
      <c r="B103" s="139" t="s">
        <v>20</v>
      </c>
      <c r="C103" s="119"/>
      <c r="D103" s="19"/>
      <c r="E103" s="33"/>
      <c r="F103" s="33"/>
    </row>
    <row r="104" spans="1:6" ht="51" x14ac:dyDescent="0.2">
      <c r="A104" s="101"/>
      <c r="B104" s="39" t="s">
        <v>139</v>
      </c>
      <c r="C104" s="119"/>
      <c r="D104" s="19"/>
      <c r="E104" s="33"/>
      <c r="F104" s="33"/>
    </row>
    <row r="105" spans="1:6" ht="14.25" x14ac:dyDescent="0.2">
      <c r="A105" s="101"/>
      <c r="B105" s="39"/>
      <c r="C105" s="119">
        <v>11</v>
      </c>
      <c r="D105" s="19" t="s">
        <v>38</v>
      </c>
      <c r="E105" s="43"/>
      <c r="F105" s="33">
        <f>C105*E105</f>
        <v>0</v>
      </c>
    </row>
    <row r="106" spans="1:6" x14ac:dyDescent="0.2">
      <c r="A106" s="102"/>
      <c r="B106" s="65"/>
      <c r="C106" s="120"/>
      <c r="D106" s="50"/>
      <c r="E106" s="51"/>
      <c r="F106" s="51"/>
    </row>
    <row r="107" spans="1:6" x14ac:dyDescent="0.2">
      <c r="A107" s="103"/>
      <c r="B107" s="70"/>
      <c r="C107" s="121"/>
      <c r="D107" s="90"/>
      <c r="E107" s="71"/>
      <c r="F107" s="71"/>
    </row>
    <row r="108" spans="1:6" x14ac:dyDescent="0.2">
      <c r="A108" s="96">
        <f>COUNT($A$10:A107)+1</f>
        <v>20</v>
      </c>
      <c r="B108" s="139" t="s">
        <v>18</v>
      </c>
      <c r="C108" s="119"/>
      <c r="D108" s="19"/>
      <c r="E108" s="33"/>
      <c r="F108" s="33"/>
    </row>
    <row r="109" spans="1:6" ht="25.5" x14ac:dyDescent="0.2">
      <c r="A109" s="101"/>
      <c r="B109" s="39" t="s">
        <v>17</v>
      </c>
      <c r="C109" s="119"/>
      <c r="D109" s="19"/>
      <c r="E109" s="33"/>
      <c r="F109" s="34"/>
    </row>
    <row r="110" spans="1:6" ht="14.25" x14ac:dyDescent="0.2">
      <c r="A110" s="101"/>
      <c r="B110" s="39"/>
      <c r="C110" s="119">
        <v>3</v>
      </c>
      <c r="D110" s="19" t="s">
        <v>38</v>
      </c>
      <c r="E110" s="43"/>
      <c r="F110" s="33">
        <f>C110*E110</f>
        <v>0</v>
      </c>
    </row>
    <row r="111" spans="1:6" x14ac:dyDescent="0.2">
      <c r="A111" s="102"/>
      <c r="B111" s="65"/>
      <c r="C111" s="120"/>
      <c r="D111" s="50"/>
      <c r="E111" s="51"/>
      <c r="F111" s="51"/>
    </row>
    <row r="112" spans="1:6" x14ac:dyDescent="0.2">
      <c r="A112" s="103"/>
      <c r="B112" s="64"/>
      <c r="C112" s="121"/>
      <c r="D112" s="46"/>
      <c r="E112" s="47"/>
      <c r="F112" s="47"/>
    </row>
    <row r="113" spans="1:6" x14ac:dyDescent="0.2">
      <c r="A113" s="96">
        <f>COUNT($A$10:A112)+1</f>
        <v>21</v>
      </c>
      <c r="B113" s="139" t="s">
        <v>19</v>
      </c>
      <c r="C113" s="119"/>
      <c r="D113" s="19"/>
      <c r="E113" s="33"/>
      <c r="F113" s="33"/>
    </row>
    <row r="114" spans="1:6" x14ac:dyDescent="0.2">
      <c r="A114" s="101"/>
      <c r="B114" s="39" t="s">
        <v>112</v>
      </c>
      <c r="C114" s="119"/>
      <c r="D114" s="19"/>
      <c r="E114" s="33"/>
      <c r="F114" s="34"/>
    </row>
    <row r="115" spans="1:6" ht="14.25" x14ac:dyDescent="0.2">
      <c r="A115" s="101"/>
      <c r="B115" s="39"/>
      <c r="C115" s="119">
        <v>15</v>
      </c>
      <c r="D115" s="19" t="s">
        <v>33</v>
      </c>
      <c r="E115" s="43"/>
      <c r="F115" s="33">
        <f>C115*E115</f>
        <v>0</v>
      </c>
    </row>
    <row r="116" spans="1:6" x14ac:dyDescent="0.2">
      <c r="A116" s="102"/>
      <c r="B116" s="65"/>
      <c r="C116" s="120"/>
      <c r="D116" s="50"/>
      <c r="E116" s="51"/>
      <c r="F116" s="51"/>
    </row>
    <row r="117" spans="1:6" x14ac:dyDescent="0.2">
      <c r="A117" s="103"/>
      <c r="B117" s="64"/>
      <c r="C117" s="121"/>
      <c r="D117" s="46"/>
      <c r="E117" s="47"/>
      <c r="F117" s="47"/>
    </row>
    <row r="118" spans="1:6" x14ac:dyDescent="0.2">
      <c r="A118" s="96">
        <f>COUNT($A$8:A116)+1</f>
        <v>22</v>
      </c>
      <c r="B118" s="139" t="s">
        <v>125</v>
      </c>
      <c r="C118" s="119"/>
      <c r="D118" s="19"/>
      <c r="E118" s="33"/>
      <c r="F118" s="33"/>
    </row>
    <row r="119" spans="1:6" ht="25.5" x14ac:dyDescent="0.2">
      <c r="A119" s="101"/>
      <c r="B119" s="39" t="s">
        <v>126</v>
      </c>
      <c r="C119" s="119"/>
      <c r="D119" s="19"/>
      <c r="E119" s="33"/>
      <c r="F119" s="33"/>
    </row>
    <row r="120" spans="1:6" x14ac:dyDescent="0.2">
      <c r="A120" s="101"/>
      <c r="B120" s="139"/>
      <c r="C120" s="119">
        <v>3</v>
      </c>
      <c r="D120" s="19" t="s">
        <v>1</v>
      </c>
      <c r="E120" s="43"/>
      <c r="F120" s="33">
        <f>C120*E120</f>
        <v>0</v>
      </c>
    </row>
    <row r="121" spans="1:6" x14ac:dyDescent="0.2">
      <c r="A121" s="102"/>
      <c r="B121" s="65"/>
      <c r="C121" s="120"/>
      <c r="D121" s="50"/>
      <c r="E121" s="51"/>
      <c r="F121" s="51"/>
    </row>
    <row r="122" spans="1:6" x14ac:dyDescent="0.2">
      <c r="A122" s="101"/>
      <c r="B122" s="39"/>
      <c r="C122" s="119"/>
      <c r="D122" s="19"/>
      <c r="E122" s="33"/>
      <c r="F122" s="33"/>
    </row>
    <row r="123" spans="1:6" x14ac:dyDescent="0.2">
      <c r="A123" s="96">
        <f>COUNT($A$10:A122)+1</f>
        <v>23</v>
      </c>
      <c r="B123" s="139" t="s">
        <v>134</v>
      </c>
      <c r="C123" s="48"/>
      <c r="D123" s="19"/>
      <c r="E123" s="33"/>
      <c r="F123" s="33"/>
    </row>
    <row r="124" spans="1:6" ht="76.5" x14ac:dyDescent="0.2">
      <c r="A124" s="101"/>
      <c r="B124" s="39" t="s">
        <v>135</v>
      </c>
      <c r="C124" s="48"/>
      <c r="D124" s="19"/>
      <c r="E124" s="33"/>
      <c r="F124" s="33"/>
    </row>
    <row r="125" spans="1:6" x14ac:dyDescent="0.2">
      <c r="A125" s="101"/>
      <c r="B125" s="39" t="s">
        <v>155</v>
      </c>
      <c r="C125" s="48">
        <v>2</v>
      </c>
      <c r="D125" s="19" t="s">
        <v>1</v>
      </c>
      <c r="E125" s="43"/>
      <c r="F125" s="33">
        <f>C125*E125</f>
        <v>0</v>
      </c>
    </row>
    <row r="126" spans="1:6" x14ac:dyDescent="0.2">
      <c r="A126" s="101"/>
      <c r="B126" s="39"/>
      <c r="C126" s="119"/>
      <c r="D126" s="19"/>
      <c r="E126" s="33"/>
      <c r="F126" s="33"/>
    </row>
    <row r="127" spans="1:6" x14ac:dyDescent="0.2">
      <c r="A127" s="103"/>
      <c r="B127" s="64"/>
      <c r="C127" s="121"/>
      <c r="D127" s="46"/>
      <c r="E127" s="47"/>
      <c r="F127" s="47"/>
    </row>
    <row r="128" spans="1:6" x14ac:dyDescent="0.2">
      <c r="A128" s="96">
        <f>COUNT($A$8:A127)+1</f>
        <v>24</v>
      </c>
      <c r="B128" s="139" t="s">
        <v>136</v>
      </c>
      <c r="C128" s="119"/>
      <c r="D128" s="19"/>
      <c r="E128" s="33"/>
      <c r="F128" s="33"/>
    </row>
    <row r="129" spans="1:6" ht="25.5" x14ac:dyDescent="0.2">
      <c r="A129" s="101"/>
      <c r="B129" s="39" t="s">
        <v>137</v>
      </c>
      <c r="C129" s="119"/>
      <c r="D129" s="19"/>
      <c r="E129" s="33"/>
      <c r="F129" s="33"/>
    </row>
    <row r="130" spans="1:6" x14ac:dyDescent="0.2">
      <c r="A130" s="101"/>
      <c r="B130" s="39" t="s">
        <v>138</v>
      </c>
      <c r="C130" s="119">
        <v>1</v>
      </c>
      <c r="D130" s="19" t="s">
        <v>1</v>
      </c>
      <c r="E130" s="43"/>
      <c r="F130" s="33">
        <f t="shared" ref="F130" si="0">C130*E130</f>
        <v>0</v>
      </c>
    </row>
    <row r="131" spans="1:6" x14ac:dyDescent="0.2">
      <c r="A131" s="102"/>
      <c r="B131" s="65"/>
      <c r="C131" s="120"/>
      <c r="D131" s="177"/>
      <c r="E131" s="51"/>
      <c r="F131" s="51"/>
    </row>
    <row r="132" spans="1:6" x14ac:dyDescent="0.2">
      <c r="A132" s="103"/>
      <c r="B132" s="64"/>
      <c r="C132" s="121"/>
      <c r="D132" s="46"/>
      <c r="E132" s="47"/>
      <c r="F132" s="47"/>
    </row>
    <row r="133" spans="1:6" x14ac:dyDescent="0.2">
      <c r="A133" s="96">
        <f>COUNT($A$10:A132)+1</f>
        <v>25</v>
      </c>
      <c r="B133" s="139" t="s">
        <v>25</v>
      </c>
      <c r="C133" s="119"/>
      <c r="D133" s="19"/>
      <c r="E133" s="33"/>
      <c r="F133" s="34"/>
    </row>
    <row r="134" spans="1:6" ht="25.5" x14ac:dyDescent="0.2">
      <c r="A134" s="101"/>
      <c r="B134" s="39" t="s">
        <v>289</v>
      </c>
      <c r="C134" s="119"/>
      <c r="D134" s="19"/>
      <c r="E134" s="33"/>
      <c r="F134" s="34"/>
    </row>
    <row r="135" spans="1:6" ht="14.25" x14ac:dyDescent="0.2">
      <c r="A135" s="101"/>
      <c r="B135" s="39" t="s">
        <v>156</v>
      </c>
      <c r="C135" s="119">
        <v>7</v>
      </c>
      <c r="D135" s="19" t="s">
        <v>33</v>
      </c>
      <c r="E135" s="175"/>
      <c r="F135" s="33"/>
    </row>
    <row r="136" spans="1:6" ht="14.25" x14ac:dyDescent="0.2">
      <c r="A136" s="101"/>
      <c r="B136" s="39" t="s">
        <v>157</v>
      </c>
      <c r="C136" s="119">
        <v>3</v>
      </c>
      <c r="D136" s="19" t="s">
        <v>33</v>
      </c>
      <c r="E136" s="175"/>
      <c r="F136" s="33"/>
    </row>
    <row r="137" spans="1:6" x14ac:dyDescent="0.2">
      <c r="A137" s="102"/>
      <c r="B137" s="65"/>
      <c r="C137" s="119"/>
      <c r="D137" s="19"/>
      <c r="E137" s="47"/>
      <c r="F137" s="33"/>
    </row>
    <row r="138" spans="1:6" x14ac:dyDescent="0.2">
      <c r="A138" s="103"/>
      <c r="B138" s="70"/>
      <c r="C138" s="117"/>
      <c r="D138" s="31"/>
      <c r="E138" s="32"/>
      <c r="F138" s="30"/>
    </row>
    <row r="139" spans="1:6" x14ac:dyDescent="0.2">
      <c r="A139" s="96">
        <f>COUNT($A$10:A138)+1</f>
        <v>26</v>
      </c>
      <c r="B139" s="139" t="s">
        <v>22</v>
      </c>
      <c r="C139" s="119"/>
      <c r="D139" s="19"/>
      <c r="E139" s="59"/>
      <c r="F139" s="34"/>
    </row>
    <row r="140" spans="1:6" ht="76.5" x14ac:dyDescent="0.2">
      <c r="A140" s="99"/>
      <c r="B140" s="39" t="s">
        <v>84</v>
      </c>
      <c r="C140" s="119"/>
      <c r="D140" s="19"/>
      <c r="E140" s="33"/>
      <c r="F140" s="34"/>
    </row>
    <row r="141" spans="1:6" x14ac:dyDescent="0.2">
      <c r="A141" s="96"/>
      <c r="B141" s="91"/>
      <c r="C141" s="122"/>
      <c r="D141" s="60">
        <v>0.05</v>
      </c>
      <c r="E141" s="34"/>
      <c r="F141" s="33">
        <f>SUM(F10:F140)*D141</f>
        <v>0</v>
      </c>
    </row>
    <row r="142" spans="1:6" x14ac:dyDescent="0.2">
      <c r="A142" s="98"/>
      <c r="B142" s="92"/>
      <c r="C142" s="123"/>
      <c r="D142" s="93"/>
      <c r="E142" s="61"/>
      <c r="F142" s="51"/>
    </row>
    <row r="143" spans="1:6" x14ac:dyDescent="0.2">
      <c r="A143" s="99"/>
      <c r="B143" s="39"/>
      <c r="C143" s="119"/>
      <c r="D143" s="19"/>
      <c r="E143" s="34"/>
      <c r="F143" s="34"/>
    </row>
    <row r="144" spans="1:6" x14ac:dyDescent="0.2">
      <c r="A144" s="96">
        <f>COUNT($A$10:A142)+1</f>
        <v>27</v>
      </c>
      <c r="B144" s="139" t="s">
        <v>85</v>
      </c>
      <c r="C144" s="119"/>
      <c r="D144" s="19"/>
      <c r="E144" s="34"/>
      <c r="F144" s="34"/>
    </row>
    <row r="145" spans="1:6" ht="38.25" x14ac:dyDescent="0.2">
      <c r="A145" s="99"/>
      <c r="B145" s="39" t="s">
        <v>24</v>
      </c>
      <c r="C145" s="122"/>
      <c r="D145" s="60">
        <v>0.1</v>
      </c>
      <c r="E145" s="34"/>
      <c r="F145" s="33">
        <f>SUM(F10:F139)*D145</f>
        <v>0</v>
      </c>
    </row>
    <row r="146" spans="1:6" x14ac:dyDescent="0.2">
      <c r="A146" s="104"/>
      <c r="B146" s="67"/>
      <c r="C146" s="119"/>
      <c r="D146" s="19"/>
      <c r="E146" s="59"/>
      <c r="F146" s="34"/>
    </row>
    <row r="147" spans="1:6" x14ac:dyDescent="0.2">
      <c r="A147" s="40"/>
      <c r="B147" s="68" t="s">
        <v>2</v>
      </c>
      <c r="C147" s="124"/>
      <c r="D147" s="41"/>
      <c r="E147" s="42" t="s">
        <v>37</v>
      </c>
      <c r="F147" s="42">
        <f>SUM(F12:F146)</f>
        <v>0</v>
      </c>
    </row>
  </sheetData>
  <sheetProtection algorithmName="SHA-512" hashValue="IC1TjtZv+cLP9+aNAohLqWbl21Ne/hsu/eiwQHxsH4yAR4YwhgnL6HXYpByHqRTDPWUJnEENjFEJA/5m9p4wbw==" saltValue="Tm89wVYPMuuoHnsj2NjbBg==" spinCount="100000" sheet="1" objects="1" scenarios="1"/>
  <mergeCells count="1">
    <mergeCell ref="B6:F7"/>
  </mergeCells>
  <pageMargins left="0.70866141732283472" right="0.70866141732283472" top="0.74803149606299213" bottom="0.74803149606299213" header="0.31496062992125984" footer="0.31496062992125984"/>
  <pageSetup paperSize="9" scale="95" orientation="portrait" useFirstPageNumber="1" r:id="rId1"/>
  <headerFooter>
    <oddHeader>&amp;LENERGETIKA LJUBLJANA d.o.o.&amp;RENLJ-SIR 281/25</oddHeader>
    <oddFooter>&amp;C&amp;P / &amp;N</oddFooter>
  </headerFooter>
  <rowBreaks count="3" manualBreakCount="3">
    <brk id="34" max="16383" man="1"/>
    <brk id="70" max="16383" man="1"/>
    <brk id="10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DFCAB-ED0F-47CB-B25C-340D6EB97C72}">
  <sheetPr>
    <tabColor rgb="FFFFFF00"/>
  </sheetPr>
  <dimension ref="A1:F156"/>
  <sheetViews>
    <sheetView topLeftCell="A17" zoomScale="150" zoomScaleNormal="150" zoomScaleSheetLayoutView="100" workbookViewId="0">
      <selection activeCell="E32" sqref="E32"/>
    </sheetView>
  </sheetViews>
  <sheetFormatPr defaultColWidth="9.140625" defaultRowHeight="12.75" x14ac:dyDescent="0.2"/>
  <cols>
    <col min="1" max="1" width="5.7109375" style="25" customWidth="1"/>
    <col min="2" max="2" width="50.7109375" style="69" customWidth="1"/>
    <col min="3" max="3" width="7.7109375" style="125" customWidth="1"/>
    <col min="4" max="4" width="4.7109375" style="29" customWidth="1"/>
    <col min="5" max="5" width="11.7109375" style="27" customWidth="1"/>
    <col min="6" max="6" width="12.7109375" style="28" customWidth="1"/>
    <col min="7" max="16384" width="9.140625" style="29"/>
  </cols>
  <sheetData>
    <row r="1" spans="1:6" x14ac:dyDescent="0.2">
      <c r="A1" s="24" t="s">
        <v>276</v>
      </c>
      <c r="B1" s="129" t="s">
        <v>167</v>
      </c>
      <c r="C1" s="115"/>
      <c r="D1" s="26"/>
    </row>
    <row r="2" spans="1:6" x14ac:dyDescent="0.2">
      <c r="A2" s="24"/>
      <c r="B2" s="62"/>
      <c r="C2" s="115"/>
      <c r="D2" s="26"/>
    </row>
    <row r="3" spans="1:6" ht="76.5" x14ac:dyDescent="0.2">
      <c r="A3" s="111" t="s">
        <v>0</v>
      </c>
      <c r="B3" s="112" t="s">
        <v>30</v>
      </c>
      <c r="C3" s="116" t="s">
        <v>8</v>
      </c>
      <c r="D3" s="113" t="s">
        <v>9</v>
      </c>
      <c r="E3" s="114" t="s">
        <v>34</v>
      </c>
      <c r="F3" s="114" t="s">
        <v>35</v>
      </c>
    </row>
    <row r="4" spans="1:6" x14ac:dyDescent="0.2">
      <c r="A4" s="95">
        <v>1</v>
      </c>
      <c r="B4" s="63"/>
      <c r="C4" s="117"/>
      <c r="D4" s="31"/>
      <c r="E4" s="32"/>
      <c r="F4" s="30"/>
    </row>
    <row r="5" spans="1:6" x14ac:dyDescent="0.2">
      <c r="A5" s="105"/>
      <c r="B5" s="107" t="s">
        <v>107</v>
      </c>
      <c r="C5" s="118"/>
      <c r="D5" s="52"/>
      <c r="E5" s="53"/>
      <c r="F5" s="54"/>
    </row>
    <row r="6" spans="1:6" x14ac:dyDescent="0.2">
      <c r="A6" s="105"/>
      <c r="B6" s="271" t="s">
        <v>106</v>
      </c>
      <c r="C6" s="271"/>
      <c r="D6" s="271"/>
      <c r="E6" s="271"/>
      <c r="F6" s="271"/>
    </row>
    <row r="7" spans="1:6" x14ac:dyDescent="0.2">
      <c r="A7" s="105"/>
      <c r="B7" s="271"/>
      <c r="C7" s="271"/>
      <c r="D7" s="271"/>
      <c r="E7" s="271"/>
      <c r="F7" s="271"/>
    </row>
    <row r="8" spans="1:6" x14ac:dyDescent="0.2">
      <c r="A8" s="105"/>
      <c r="B8" s="106"/>
      <c r="C8" s="118"/>
      <c r="D8" s="52"/>
      <c r="E8" s="53"/>
      <c r="F8" s="54"/>
    </row>
    <row r="9" spans="1:6" x14ac:dyDescent="0.2">
      <c r="A9" s="95"/>
      <c r="B9" s="63"/>
      <c r="C9" s="117"/>
      <c r="D9" s="31"/>
      <c r="E9" s="32"/>
      <c r="F9" s="30"/>
    </row>
    <row r="10" spans="1:6" x14ac:dyDescent="0.2">
      <c r="A10" s="96">
        <f>COUNT(A4+1)</f>
        <v>1</v>
      </c>
      <c r="B10" s="38" t="s">
        <v>10</v>
      </c>
      <c r="C10" s="119"/>
      <c r="D10" s="19"/>
      <c r="E10" s="33"/>
      <c r="F10" s="33"/>
    </row>
    <row r="11" spans="1:6" ht="38.25" x14ac:dyDescent="0.2">
      <c r="A11" s="96"/>
      <c r="B11" s="39" t="s">
        <v>143</v>
      </c>
      <c r="C11" s="119"/>
      <c r="D11" s="19"/>
      <c r="E11" s="33"/>
      <c r="F11" s="33"/>
    </row>
    <row r="12" spans="1:6" ht="14.25" x14ac:dyDescent="0.2">
      <c r="A12" s="96"/>
      <c r="B12" s="39" t="s">
        <v>288</v>
      </c>
      <c r="C12" s="119">
        <v>50</v>
      </c>
      <c r="D12" s="19" t="s">
        <v>33</v>
      </c>
      <c r="E12" s="175"/>
      <c r="F12" s="33"/>
    </row>
    <row r="13" spans="1:6" x14ac:dyDescent="0.2">
      <c r="A13" s="98"/>
      <c r="B13" s="65"/>
      <c r="C13" s="120"/>
      <c r="D13" s="50"/>
      <c r="E13" s="51"/>
      <c r="F13" s="51"/>
    </row>
    <row r="14" spans="1:6" x14ac:dyDescent="0.2">
      <c r="A14" s="97"/>
      <c r="B14" s="64"/>
      <c r="C14" s="121"/>
      <c r="D14" s="46"/>
      <c r="E14" s="47"/>
      <c r="F14" s="45"/>
    </row>
    <row r="15" spans="1:6" x14ac:dyDescent="0.2">
      <c r="A15" s="96">
        <f>COUNT($A$10:A14)+1</f>
        <v>2</v>
      </c>
      <c r="B15" s="38" t="s">
        <v>14</v>
      </c>
      <c r="C15" s="119"/>
      <c r="D15" s="19"/>
      <c r="E15" s="33"/>
      <c r="F15" s="34"/>
    </row>
    <row r="16" spans="1:6" ht="38.25" x14ac:dyDescent="0.2">
      <c r="A16" s="96"/>
      <c r="B16" s="39" t="s">
        <v>32</v>
      </c>
      <c r="C16" s="119"/>
      <c r="D16" s="19"/>
      <c r="E16" s="33"/>
      <c r="F16" s="34"/>
    </row>
    <row r="17" spans="1:6" ht="14.25" x14ac:dyDescent="0.2">
      <c r="A17" s="96"/>
      <c r="B17" s="39"/>
      <c r="C17" s="119">
        <v>10</v>
      </c>
      <c r="D17" s="19" t="s">
        <v>33</v>
      </c>
      <c r="E17" s="43"/>
      <c r="F17" s="33">
        <f>C17*E17</f>
        <v>0</v>
      </c>
    </row>
    <row r="18" spans="1:6" x14ac:dyDescent="0.2">
      <c r="A18" s="98"/>
      <c r="B18" s="65"/>
      <c r="C18" s="120"/>
      <c r="D18" s="50"/>
      <c r="E18" s="51"/>
      <c r="F18" s="51"/>
    </row>
    <row r="19" spans="1:6" x14ac:dyDescent="0.2">
      <c r="A19" s="97"/>
      <c r="B19" s="64"/>
      <c r="C19" s="121"/>
      <c r="D19" s="46"/>
      <c r="E19" s="47"/>
      <c r="F19" s="45"/>
    </row>
    <row r="20" spans="1:6" x14ac:dyDescent="0.2">
      <c r="A20" s="96">
        <f>COUNT($A$10:A19)+1</f>
        <v>3</v>
      </c>
      <c r="B20" s="38" t="s">
        <v>43</v>
      </c>
      <c r="C20" s="119"/>
      <c r="D20" s="19"/>
      <c r="E20" s="33"/>
      <c r="F20" s="34"/>
    </row>
    <row r="21" spans="1:6" ht="63.75" x14ac:dyDescent="0.2">
      <c r="A21" s="96"/>
      <c r="B21" s="39" t="s">
        <v>44</v>
      </c>
      <c r="C21" s="119"/>
      <c r="D21" s="19"/>
      <c r="E21" s="33"/>
      <c r="F21" s="34"/>
    </row>
    <row r="22" spans="1:6" x14ac:dyDescent="0.2">
      <c r="A22" s="96"/>
      <c r="B22" s="39"/>
      <c r="C22" s="119">
        <v>1</v>
      </c>
      <c r="D22" s="19" t="s">
        <v>1</v>
      </c>
      <c r="E22" s="43"/>
      <c r="F22" s="33">
        <f>C22*E22</f>
        <v>0</v>
      </c>
    </row>
    <row r="23" spans="1:6" x14ac:dyDescent="0.2">
      <c r="A23" s="98"/>
      <c r="B23" s="65">
        <v>0</v>
      </c>
      <c r="C23" s="120"/>
      <c r="D23" s="50"/>
      <c r="E23" s="51"/>
      <c r="F23" s="51"/>
    </row>
    <row r="24" spans="1:6" x14ac:dyDescent="0.2">
      <c r="A24" s="97"/>
      <c r="B24" s="64"/>
      <c r="C24" s="121"/>
      <c r="D24" s="46"/>
      <c r="E24" s="47"/>
      <c r="F24" s="45"/>
    </row>
    <row r="25" spans="1:6" x14ac:dyDescent="0.2">
      <c r="A25" s="96">
        <f>COUNT($A$10:A24)+1</f>
        <v>4</v>
      </c>
      <c r="B25" s="38" t="s">
        <v>45</v>
      </c>
      <c r="C25" s="119"/>
      <c r="D25" s="35"/>
      <c r="E25" s="36"/>
      <c r="F25" s="34"/>
    </row>
    <row r="26" spans="1:6" ht="51" x14ac:dyDescent="0.2">
      <c r="A26" s="96"/>
      <c r="B26" s="39" t="s">
        <v>46</v>
      </c>
      <c r="C26" s="119"/>
      <c r="D26" s="35"/>
      <c r="E26" s="36"/>
      <c r="F26" s="34"/>
    </row>
    <row r="27" spans="1:6" ht="14.25" x14ac:dyDescent="0.2">
      <c r="A27" s="96"/>
      <c r="B27" s="39"/>
      <c r="C27" s="119">
        <v>50</v>
      </c>
      <c r="D27" s="35" t="s">
        <v>39</v>
      </c>
      <c r="E27" s="44"/>
      <c r="F27" s="33">
        <f>C27*E27</f>
        <v>0</v>
      </c>
    </row>
    <row r="28" spans="1:6" x14ac:dyDescent="0.2">
      <c r="A28" s="98"/>
      <c r="B28" s="65"/>
      <c r="C28" s="120"/>
      <c r="D28" s="72"/>
      <c r="E28" s="73"/>
      <c r="F28" s="51"/>
    </row>
    <row r="29" spans="1:6" x14ac:dyDescent="0.2">
      <c r="A29" s="97"/>
      <c r="B29" s="64"/>
      <c r="C29" s="121"/>
      <c r="D29" s="46"/>
      <c r="E29" s="47"/>
      <c r="F29" s="45"/>
    </row>
    <row r="30" spans="1:6" ht="25.5" x14ac:dyDescent="0.2">
      <c r="A30" s="96">
        <f>COUNT($A$10:A29)+1</f>
        <v>5</v>
      </c>
      <c r="B30" s="38" t="s">
        <v>47</v>
      </c>
      <c r="C30" s="119"/>
      <c r="D30" s="19"/>
      <c r="E30" s="33"/>
      <c r="F30" s="34"/>
    </row>
    <row r="31" spans="1:6" ht="51" x14ac:dyDescent="0.2">
      <c r="A31" s="96"/>
      <c r="B31" s="39" t="s">
        <v>48</v>
      </c>
      <c r="C31" s="119"/>
      <c r="D31" s="19"/>
      <c r="E31" s="33"/>
      <c r="F31" s="34"/>
    </row>
    <row r="32" spans="1:6" ht="14.25" x14ac:dyDescent="0.2">
      <c r="A32" s="96"/>
      <c r="B32" s="39"/>
      <c r="C32" s="119">
        <v>300</v>
      </c>
      <c r="D32" s="35" t="s">
        <v>39</v>
      </c>
      <c r="E32" s="44"/>
      <c r="F32" s="33">
        <f>C32*E32</f>
        <v>0</v>
      </c>
    </row>
    <row r="33" spans="1:6" x14ac:dyDescent="0.2">
      <c r="A33" s="98"/>
      <c r="B33" s="65"/>
      <c r="C33" s="120"/>
      <c r="D33" s="72"/>
      <c r="E33" s="73"/>
      <c r="F33" s="51"/>
    </row>
    <row r="34" spans="1:6" x14ac:dyDescent="0.2">
      <c r="A34" s="97"/>
      <c r="B34" s="64"/>
      <c r="C34" s="121"/>
      <c r="D34" s="46"/>
      <c r="E34" s="47"/>
      <c r="F34" s="45"/>
    </row>
    <row r="35" spans="1:6" x14ac:dyDescent="0.2">
      <c r="A35" s="96">
        <f>COUNT($A$10:A34)+1</f>
        <v>6</v>
      </c>
      <c r="B35" s="74" t="s">
        <v>49</v>
      </c>
      <c r="C35" s="119"/>
      <c r="D35" s="55"/>
      <c r="E35" s="56"/>
      <c r="F35" s="57"/>
    </row>
    <row r="36" spans="1:6" ht="51" x14ac:dyDescent="0.2">
      <c r="A36" s="96"/>
      <c r="B36" s="39" t="s">
        <v>50</v>
      </c>
      <c r="C36" s="119"/>
      <c r="D36" s="55"/>
      <c r="E36" s="56"/>
      <c r="F36" s="56"/>
    </row>
    <row r="37" spans="1:6" ht="14.25" x14ac:dyDescent="0.2">
      <c r="A37" s="96"/>
      <c r="B37" s="39"/>
      <c r="C37" s="119">
        <v>10</v>
      </c>
      <c r="D37" s="19" t="s">
        <v>33</v>
      </c>
      <c r="E37" s="43"/>
      <c r="F37" s="33">
        <f>E37*C37</f>
        <v>0</v>
      </c>
    </row>
    <row r="38" spans="1:6" x14ac:dyDescent="0.2">
      <c r="A38" s="98"/>
      <c r="B38" s="65"/>
      <c r="C38" s="120"/>
      <c r="D38" s="50"/>
      <c r="E38" s="51"/>
      <c r="F38" s="51"/>
    </row>
    <row r="39" spans="1:6" x14ac:dyDescent="0.2">
      <c r="A39" s="97"/>
      <c r="B39" s="64"/>
      <c r="C39" s="121"/>
      <c r="D39" s="46"/>
      <c r="E39" s="47"/>
      <c r="F39" s="45"/>
    </row>
    <row r="40" spans="1:6" x14ac:dyDescent="0.2">
      <c r="A40" s="96">
        <f>COUNT($A$10:A39)+1</f>
        <v>7</v>
      </c>
      <c r="B40" s="75" t="s">
        <v>51</v>
      </c>
      <c r="C40" s="119"/>
      <c r="D40" s="19"/>
      <c r="E40" s="33"/>
      <c r="F40" s="34"/>
    </row>
    <row r="41" spans="1:6" ht="63.75" x14ac:dyDescent="0.2">
      <c r="A41" s="96"/>
      <c r="B41" s="39" t="s">
        <v>52</v>
      </c>
      <c r="C41" s="119"/>
      <c r="D41" s="19"/>
      <c r="E41" s="33"/>
      <c r="F41" s="34"/>
    </row>
    <row r="42" spans="1:6" x14ac:dyDescent="0.2">
      <c r="A42" s="96"/>
      <c r="B42" s="39"/>
      <c r="C42" s="119"/>
      <c r="D42" s="19"/>
      <c r="E42" s="33"/>
      <c r="F42" s="34"/>
    </row>
    <row r="43" spans="1:6" ht="14.25" x14ac:dyDescent="0.2">
      <c r="A43" s="96"/>
      <c r="B43" s="39"/>
      <c r="C43" s="119">
        <v>10</v>
      </c>
      <c r="D43" s="19" t="s">
        <v>33</v>
      </c>
      <c r="E43" s="43"/>
      <c r="F43" s="33">
        <f>E43*C43</f>
        <v>0</v>
      </c>
    </row>
    <row r="44" spans="1:6" x14ac:dyDescent="0.2">
      <c r="A44" s="98"/>
      <c r="B44" s="65"/>
      <c r="C44" s="120"/>
      <c r="D44" s="50"/>
      <c r="E44" s="51"/>
      <c r="F44" s="51"/>
    </row>
    <row r="45" spans="1:6" x14ac:dyDescent="0.2">
      <c r="A45" s="97"/>
      <c r="B45" s="64"/>
      <c r="C45" s="121"/>
      <c r="D45" s="46"/>
      <c r="E45" s="47"/>
      <c r="F45" s="45"/>
    </row>
    <row r="46" spans="1:6" x14ac:dyDescent="0.2">
      <c r="A46" s="96">
        <f>COUNT($A$10:A45)+1</f>
        <v>8</v>
      </c>
      <c r="B46" s="76" t="s">
        <v>53</v>
      </c>
      <c r="C46" s="119"/>
      <c r="D46" s="19"/>
      <c r="E46" s="33"/>
      <c r="F46" s="34"/>
    </row>
    <row r="47" spans="1:6" ht="63.75" x14ac:dyDescent="0.2">
      <c r="A47" s="96"/>
      <c r="B47" s="39" t="s">
        <v>54</v>
      </c>
      <c r="C47" s="119"/>
      <c r="D47" s="19"/>
      <c r="E47" s="33"/>
      <c r="F47" s="34"/>
    </row>
    <row r="48" spans="1:6" ht="14.25" x14ac:dyDescent="0.2">
      <c r="A48" s="96"/>
      <c r="B48" s="77"/>
      <c r="C48" s="119">
        <v>10</v>
      </c>
      <c r="D48" s="19" t="s">
        <v>33</v>
      </c>
      <c r="E48" s="43"/>
      <c r="F48" s="33">
        <f>E48*C48</f>
        <v>0</v>
      </c>
    </row>
    <row r="49" spans="1:6" x14ac:dyDescent="0.2">
      <c r="A49" s="98"/>
      <c r="B49" s="78"/>
      <c r="C49" s="120"/>
      <c r="D49" s="50"/>
      <c r="E49" s="51"/>
      <c r="F49" s="51"/>
    </row>
    <row r="50" spans="1:6" x14ac:dyDescent="0.2">
      <c r="A50" s="97"/>
      <c r="B50" s="79"/>
      <c r="C50" s="121"/>
      <c r="D50" s="46"/>
      <c r="E50" s="47"/>
      <c r="F50" s="47"/>
    </row>
    <row r="51" spans="1:6" x14ac:dyDescent="0.2">
      <c r="A51" s="96">
        <f>COUNT($A$10:A50)+1</f>
        <v>9</v>
      </c>
      <c r="B51" s="80" t="s">
        <v>55</v>
      </c>
      <c r="C51" s="119"/>
      <c r="D51" s="19"/>
      <c r="E51" s="33"/>
      <c r="F51" s="33"/>
    </row>
    <row r="52" spans="1:6" ht="63.75" x14ac:dyDescent="0.2">
      <c r="A52" s="96"/>
      <c r="B52" s="39" t="s">
        <v>56</v>
      </c>
      <c r="C52" s="119">
        <v>10</v>
      </c>
      <c r="D52" s="19" t="s">
        <v>33</v>
      </c>
      <c r="E52" s="43"/>
      <c r="F52" s="33">
        <f>E52*C52</f>
        <v>0</v>
      </c>
    </row>
    <row r="53" spans="1:6" x14ac:dyDescent="0.2">
      <c r="A53" s="97"/>
      <c r="B53" s="64"/>
      <c r="C53" s="121"/>
      <c r="D53" s="46"/>
      <c r="E53" s="47"/>
      <c r="F53" s="45"/>
    </row>
    <row r="54" spans="1:6" x14ac:dyDescent="0.2">
      <c r="A54" s="96">
        <f>COUNT($A$10:A53)+1</f>
        <v>10</v>
      </c>
      <c r="B54" s="38" t="s">
        <v>12</v>
      </c>
      <c r="C54" s="119"/>
      <c r="D54" s="19"/>
      <c r="E54" s="33"/>
      <c r="F54" s="34"/>
    </row>
    <row r="55" spans="1:6" ht="38.25" x14ac:dyDescent="0.2">
      <c r="A55" s="101"/>
      <c r="B55" s="39" t="s">
        <v>27</v>
      </c>
      <c r="C55" s="119"/>
      <c r="D55" s="19"/>
      <c r="E55" s="33"/>
      <c r="F55" s="34"/>
    </row>
    <row r="56" spans="1:6" ht="14.25" x14ac:dyDescent="0.2">
      <c r="A56" s="101"/>
      <c r="B56" s="39"/>
      <c r="C56" s="119">
        <v>250</v>
      </c>
      <c r="D56" s="19" t="s">
        <v>39</v>
      </c>
      <c r="E56" s="43"/>
      <c r="F56" s="33">
        <f>C56*E56</f>
        <v>0</v>
      </c>
    </row>
    <row r="57" spans="1:6" ht="14.25" x14ac:dyDescent="0.2">
      <c r="A57" s="103"/>
      <c r="B57" s="86"/>
      <c r="C57" s="121"/>
      <c r="D57" s="46"/>
      <c r="E57" s="47"/>
      <c r="F57" s="45"/>
    </row>
    <row r="58" spans="1:6" x14ac:dyDescent="0.2">
      <c r="A58" s="96">
        <f>COUNT($A$10:A57)+1</f>
        <v>11</v>
      </c>
      <c r="B58" s="38" t="s">
        <v>74</v>
      </c>
      <c r="C58" s="119"/>
      <c r="D58" s="19"/>
      <c r="E58" s="33"/>
      <c r="F58" s="34"/>
    </row>
    <row r="59" spans="1:6" ht="63.75" x14ac:dyDescent="0.2">
      <c r="A59" s="101"/>
      <c r="B59" s="39" t="s">
        <v>108</v>
      </c>
      <c r="C59" s="119"/>
      <c r="D59" s="19"/>
      <c r="E59" s="33"/>
      <c r="F59" s="34"/>
    </row>
    <row r="60" spans="1:6" ht="14.25" x14ac:dyDescent="0.2">
      <c r="A60" s="101"/>
      <c r="B60" s="66"/>
      <c r="C60" s="119">
        <v>250</v>
      </c>
      <c r="D60" s="35" t="s">
        <v>39</v>
      </c>
      <c r="E60" s="43"/>
      <c r="F60" s="36">
        <f>+E60*C60</f>
        <v>0</v>
      </c>
    </row>
    <row r="61" spans="1:6" ht="14.25" x14ac:dyDescent="0.2">
      <c r="A61" s="102"/>
      <c r="B61" s="87"/>
      <c r="C61" s="120"/>
      <c r="D61" s="72"/>
      <c r="E61" s="51"/>
      <c r="F61" s="73"/>
    </row>
    <row r="62" spans="1:6" x14ac:dyDescent="0.2">
      <c r="A62" s="103"/>
      <c r="B62" s="70"/>
      <c r="C62" s="121"/>
      <c r="D62" s="46"/>
      <c r="E62" s="47"/>
      <c r="F62" s="47"/>
    </row>
    <row r="63" spans="1:6" x14ac:dyDescent="0.2">
      <c r="A63" s="96">
        <f>COUNT($A$10:A62)+1</f>
        <v>12</v>
      </c>
      <c r="B63" s="38" t="s">
        <v>16</v>
      </c>
      <c r="C63" s="119"/>
      <c r="D63" s="19"/>
      <c r="E63" s="33"/>
      <c r="F63" s="33"/>
    </row>
    <row r="64" spans="1:6" x14ac:dyDescent="0.2">
      <c r="A64" s="101"/>
      <c r="B64" s="39" t="s">
        <v>15</v>
      </c>
      <c r="C64" s="119"/>
      <c r="D64" s="19"/>
      <c r="E64" s="33"/>
      <c r="F64" s="34"/>
    </row>
    <row r="65" spans="1:6" ht="14.25" x14ac:dyDescent="0.2">
      <c r="A65" s="101"/>
      <c r="B65" s="39"/>
      <c r="C65" s="119">
        <v>75</v>
      </c>
      <c r="D65" s="19" t="s">
        <v>39</v>
      </c>
      <c r="E65" s="43"/>
      <c r="F65" s="33">
        <f>C65*E65</f>
        <v>0</v>
      </c>
    </row>
    <row r="66" spans="1:6" x14ac:dyDescent="0.2">
      <c r="A66" s="102"/>
      <c r="B66" s="65"/>
      <c r="C66" s="120"/>
      <c r="D66" s="50"/>
      <c r="E66" s="51"/>
      <c r="F66" s="51"/>
    </row>
    <row r="67" spans="1:6" x14ac:dyDescent="0.2">
      <c r="A67" s="103"/>
      <c r="B67" s="64"/>
      <c r="C67" s="121"/>
      <c r="D67" s="46"/>
      <c r="E67" s="47"/>
      <c r="F67" s="47"/>
    </row>
    <row r="68" spans="1:6" x14ac:dyDescent="0.2">
      <c r="A68" s="96">
        <f>COUNT($A$10:A67)+1</f>
        <v>13</v>
      </c>
      <c r="B68" s="38" t="s">
        <v>82</v>
      </c>
      <c r="C68" s="119"/>
      <c r="D68" s="19"/>
      <c r="E68" s="33"/>
      <c r="F68" s="33"/>
    </row>
    <row r="69" spans="1:6" ht="38.25" x14ac:dyDescent="0.2">
      <c r="A69" s="101"/>
      <c r="B69" s="39" t="s">
        <v>88</v>
      </c>
      <c r="C69" s="119"/>
      <c r="D69" s="19"/>
      <c r="E69" s="33"/>
      <c r="F69" s="33"/>
    </row>
    <row r="70" spans="1:6" ht="14.25" x14ac:dyDescent="0.2">
      <c r="A70" s="101"/>
      <c r="B70" s="39" t="s">
        <v>28</v>
      </c>
      <c r="C70" s="119">
        <v>300</v>
      </c>
      <c r="D70" s="19" t="s">
        <v>38</v>
      </c>
      <c r="E70" s="43"/>
      <c r="F70" s="33">
        <f>C70*E70</f>
        <v>0</v>
      </c>
    </row>
    <row r="71" spans="1:6" ht="14.25" x14ac:dyDescent="0.2">
      <c r="A71" s="101"/>
      <c r="B71" s="39" t="s">
        <v>29</v>
      </c>
      <c r="C71" s="119">
        <v>30</v>
      </c>
      <c r="D71" s="19" t="s">
        <v>38</v>
      </c>
      <c r="E71" s="43"/>
      <c r="F71" s="33">
        <f>C71*E71</f>
        <v>0</v>
      </c>
    </row>
    <row r="72" spans="1:6" x14ac:dyDescent="0.2">
      <c r="A72" s="102"/>
      <c r="B72" s="65"/>
      <c r="C72" s="120"/>
      <c r="D72" s="50"/>
      <c r="E72" s="51"/>
      <c r="F72" s="51"/>
    </row>
    <row r="73" spans="1:6" x14ac:dyDescent="0.2">
      <c r="A73" s="103"/>
      <c r="B73" s="64"/>
      <c r="C73" s="121"/>
      <c r="D73" s="46"/>
      <c r="E73" s="47"/>
      <c r="F73" s="47"/>
    </row>
    <row r="74" spans="1:6" x14ac:dyDescent="0.2">
      <c r="A74" s="96">
        <f>COUNT($A$10:A73)+1</f>
        <v>14</v>
      </c>
      <c r="B74" s="38" t="s">
        <v>92</v>
      </c>
      <c r="C74" s="119"/>
      <c r="D74" s="19"/>
      <c r="E74" s="33"/>
      <c r="F74" s="34"/>
    </row>
    <row r="75" spans="1:6" ht="38.25" x14ac:dyDescent="0.2">
      <c r="A75" s="101"/>
      <c r="B75" s="39" t="s">
        <v>109</v>
      </c>
      <c r="C75" s="119"/>
      <c r="D75" s="19"/>
      <c r="E75" s="33"/>
      <c r="F75" s="34"/>
    </row>
    <row r="76" spans="1:6" ht="14.25" x14ac:dyDescent="0.2">
      <c r="A76" s="101"/>
      <c r="B76" s="39"/>
      <c r="C76" s="119">
        <v>2</v>
      </c>
      <c r="D76" s="19" t="s">
        <v>38</v>
      </c>
      <c r="E76" s="43"/>
      <c r="F76" s="33">
        <f>C76*E76</f>
        <v>0</v>
      </c>
    </row>
    <row r="77" spans="1:6" x14ac:dyDescent="0.2">
      <c r="A77" s="102"/>
      <c r="B77" s="65"/>
      <c r="C77" s="120"/>
      <c r="D77" s="50"/>
      <c r="E77" s="51"/>
      <c r="F77" s="51"/>
    </row>
    <row r="78" spans="1:6" x14ac:dyDescent="0.2">
      <c r="A78" s="103"/>
      <c r="B78" s="64"/>
      <c r="C78" s="121"/>
      <c r="D78" s="46"/>
      <c r="E78" s="47"/>
      <c r="F78" s="47"/>
    </row>
    <row r="79" spans="1:6" x14ac:dyDescent="0.2">
      <c r="A79" s="96">
        <f>COUNT($A$10:A78)+1</f>
        <v>15</v>
      </c>
      <c r="B79" s="38" t="s">
        <v>110</v>
      </c>
      <c r="C79" s="119"/>
      <c r="D79" s="19"/>
      <c r="E79" s="33"/>
      <c r="F79" s="33"/>
    </row>
    <row r="80" spans="1:6" ht="38.25" x14ac:dyDescent="0.2">
      <c r="A80" s="101"/>
      <c r="B80" s="39" t="s">
        <v>111</v>
      </c>
      <c r="C80" s="119"/>
      <c r="D80" s="19"/>
      <c r="E80" s="33"/>
      <c r="F80" s="33"/>
    </row>
    <row r="81" spans="1:6" ht="14.25" x14ac:dyDescent="0.2">
      <c r="A81" s="101"/>
      <c r="B81" s="39"/>
      <c r="C81" s="119">
        <v>40</v>
      </c>
      <c r="D81" s="19" t="s">
        <v>38</v>
      </c>
      <c r="E81" s="43"/>
      <c r="F81" s="33">
        <f>C81*E81</f>
        <v>0</v>
      </c>
    </row>
    <row r="82" spans="1:6" x14ac:dyDescent="0.2">
      <c r="A82" s="102"/>
      <c r="B82" s="65"/>
      <c r="C82" s="120"/>
      <c r="D82" s="50"/>
      <c r="E82" s="51"/>
      <c r="F82" s="51"/>
    </row>
    <row r="83" spans="1:6" x14ac:dyDescent="0.2">
      <c r="A83" s="103"/>
      <c r="B83" s="64"/>
      <c r="C83" s="121"/>
      <c r="D83" s="46"/>
      <c r="E83" s="47"/>
      <c r="F83" s="47"/>
    </row>
    <row r="84" spans="1:6" x14ac:dyDescent="0.2">
      <c r="A84" s="96">
        <f>COUNT($A$10:A83)+1</f>
        <v>16</v>
      </c>
      <c r="B84" s="38" t="s">
        <v>20</v>
      </c>
      <c r="C84" s="119"/>
      <c r="D84" s="19"/>
      <c r="E84" s="33"/>
      <c r="F84" s="33"/>
    </row>
    <row r="85" spans="1:6" ht="51" x14ac:dyDescent="0.2">
      <c r="A85" s="101"/>
      <c r="B85" s="39" t="s">
        <v>139</v>
      </c>
      <c r="C85" s="119"/>
      <c r="D85" s="19"/>
      <c r="E85" s="33"/>
      <c r="F85" s="33"/>
    </row>
    <row r="86" spans="1:6" ht="14.25" x14ac:dyDescent="0.2">
      <c r="A86" s="101"/>
      <c r="B86" s="39"/>
      <c r="C86" s="119">
        <v>205</v>
      </c>
      <c r="D86" s="19" t="s">
        <v>38</v>
      </c>
      <c r="E86" s="43"/>
      <c r="F86" s="33">
        <f>C86*E86</f>
        <v>0</v>
      </c>
    </row>
    <row r="87" spans="1:6" x14ac:dyDescent="0.2">
      <c r="A87" s="102"/>
      <c r="B87" s="65"/>
      <c r="C87" s="120"/>
      <c r="D87" s="50"/>
      <c r="E87" s="51"/>
      <c r="F87" s="51"/>
    </row>
    <row r="88" spans="1:6" x14ac:dyDescent="0.2">
      <c r="A88" s="103"/>
      <c r="B88" s="64"/>
      <c r="C88" s="121"/>
      <c r="D88" s="46"/>
      <c r="E88" s="47"/>
      <c r="F88" s="47"/>
    </row>
    <row r="89" spans="1:6" x14ac:dyDescent="0.2">
      <c r="A89" s="96">
        <f>COUNT($A$10:A88)+1</f>
        <v>17</v>
      </c>
      <c r="B89" s="38" t="s">
        <v>83</v>
      </c>
      <c r="C89" s="119"/>
      <c r="D89" s="19"/>
      <c r="E89" s="33"/>
      <c r="F89" s="33"/>
    </row>
    <row r="90" spans="1:6" ht="63.75" x14ac:dyDescent="0.2">
      <c r="A90" s="101"/>
      <c r="B90" s="39" t="s">
        <v>99</v>
      </c>
      <c r="C90" s="119"/>
      <c r="D90" s="19"/>
      <c r="E90" s="33"/>
      <c r="F90" s="33"/>
    </row>
    <row r="91" spans="1:6" ht="14.25" x14ac:dyDescent="0.2">
      <c r="A91" s="101"/>
      <c r="B91" s="39"/>
      <c r="C91" s="119">
        <v>85</v>
      </c>
      <c r="D91" s="19" t="s">
        <v>38</v>
      </c>
      <c r="E91" s="43"/>
      <c r="F91" s="33">
        <f>C91*E91</f>
        <v>0</v>
      </c>
    </row>
    <row r="92" spans="1:6" x14ac:dyDescent="0.2">
      <c r="A92" s="102"/>
      <c r="B92" s="65"/>
      <c r="C92" s="120"/>
      <c r="D92" s="50"/>
      <c r="E92" s="51"/>
      <c r="F92" s="51"/>
    </row>
    <row r="93" spans="1:6" x14ac:dyDescent="0.2">
      <c r="A93" s="103"/>
      <c r="B93" s="70"/>
      <c r="C93" s="121"/>
      <c r="D93" s="90"/>
      <c r="E93" s="71"/>
      <c r="F93" s="71"/>
    </row>
    <row r="94" spans="1:6" x14ac:dyDescent="0.2">
      <c r="A94" s="96">
        <f>COUNT($A$10:A93)+1</f>
        <v>18</v>
      </c>
      <c r="B94" s="38" t="s">
        <v>18</v>
      </c>
      <c r="C94" s="119"/>
      <c r="D94" s="19"/>
      <c r="E94" s="33"/>
      <c r="F94" s="33"/>
    </row>
    <row r="95" spans="1:6" ht="25.5" x14ac:dyDescent="0.2">
      <c r="A95" s="101"/>
      <c r="B95" s="39" t="s">
        <v>17</v>
      </c>
      <c r="C95" s="119"/>
      <c r="D95" s="19"/>
      <c r="E95" s="33"/>
      <c r="F95" s="34"/>
    </row>
    <row r="96" spans="1:6" ht="14.25" x14ac:dyDescent="0.2">
      <c r="A96" s="101"/>
      <c r="B96" s="39"/>
      <c r="C96" s="119">
        <v>160</v>
      </c>
      <c r="D96" s="19" t="s">
        <v>38</v>
      </c>
      <c r="E96" s="43"/>
      <c r="F96" s="33">
        <f>C96*E96</f>
        <v>0</v>
      </c>
    </row>
    <row r="97" spans="1:6" x14ac:dyDescent="0.2">
      <c r="A97" s="102"/>
      <c r="B97" s="65"/>
      <c r="C97" s="120"/>
      <c r="D97" s="50"/>
      <c r="E97" s="51"/>
      <c r="F97" s="51"/>
    </row>
    <row r="98" spans="1:6" x14ac:dyDescent="0.2">
      <c r="A98" s="103"/>
      <c r="B98" s="64"/>
      <c r="C98" s="121"/>
      <c r="D98" s="46"/>
      <c r="E98" s="47"/>
      <c r="F98" s="47"/>
    </row>
    <row r="99" spans="1:6" x14ac:dyDescent="0.2">
      <c r="A99" s="96">
        <f>COUNT($A$10:A98)+1</f>
        <v>19</v>
      </c>
      <c r="B99" s="38" t="s">
        <v>19</v>
      </c>
      <c r="C99" s="119"/>
      <c r="D99" s="19"/>
      <c r="E99" s="33"/>
      <c r="F99" s="33"/>
    </row>
    <row r="100" spans="1:6" x14ac:dyDescent="0.2">
      <c r="A100" s="101"/>
      <c r="B100" s="39" t="s">
        <v>112</v>
      </c>
      <c r="C100" s="119"/>
      <c r="D100" s="19"/>
      <c r="E100" s="33"/>
      <c r="F100" s="34"/>
    </row>
    <row r="101" spans="1:6" ht="14.25" x14ac:dyDescent="0.2">
      <c r="A101" s="101"/>
      <c r="B101" s="39"/>
      <c r="C101" s="119">
        <v>90</v>
      </c>
      <c r="D101" s="19" t="s">
        <v>33</v>
      </c>
      <c r="E101" s="43"/>
      <c r="F101" s="33">
        <f>C101*E101</f>
        <v>0</v>
      </c>
    </row>
    <row r="102" spans="1:6" x14ac:dyDescent="0.2">
      <c r="A102" s="102"/>
      <c r="B102" s="65"/>
      <c r="C102" s="120"/>
      <c r="D102" s="50"/>
      <c r="E102" s="51"/>
      <c r="F102" s="51"/>
    </row>
    <row r="103" spans="1:6" x14ac:dyDescent="0.2">
      <c r="A103" s="103"/>
      <c r="B103" s="64"/>
      <c r="C103" s="121"/>
      <c r="D103" s="46"/>
      <c r="E103" s="47"/>
      <c r="F103" s="47"/>
    </row>
    <row r="104" spans="1:6" x14ac:dyDescent="0.2">
      <c r="A104" s="96">
        <f>COUNT($A$10:A103)+1</f>
        <v>20</v>
      </c>
      <c r="B104" s="38" t="s">
        <v>113</v>
      </c>
      <c r="C104" s="119"/>
      <c r="D104" s="19"/>
      <c r="E104" s="33"/>
      <c r="F104" s="33"/>
    </row>
    <row r="105" spans="1:6" ht="51" x14ac:dyDescent="0.2">
      <c r="A105" s="101"/>
      <c r="B105" s="39" t="s">
        <v>144</v>
      </c>
      <c r="C105" s="119"/>
      <c r="D105" s="19"/>
      <c r="E105" s="33"/>
      <c r="F105" s="33"/>
    </row>
    <row r="106" spans="1:6" ht="14.25" x14ac:dyDescent="0.2">
      <c r="A106" s="101"/>
      <c r="B106" s="38" t="s">
        <v>145</v>
      </c>
      <c r="C106" s="119">
        <v>6</v>
      </c>
      <c r="D106" s="19" t="s">
        <v>33</v>
      </c>
      <c r="E106" s="43"/>
      <c r="F106" s="33">
        <f t="shared" ref="F106" si="0">C106*E106</f>
        <v>0</v>
      </c>
    </row>
    <row r="107" spans="1:6" x14ac:dyDescent="0.2">
      <c r="A107" s="102"/>
      <c r="B107" s="65"/>
      <c r="C107" s="120"/>
      <c r="D107" s="50"/>
      <c r="E107" s="51"/>
      <c r="F107" s="51"/>
    </row>
    <row r="108" spans="1:6" x14ac:dyDescent="0.2">
      <c r="A108" s="103"/>
      <c r="B108" s="64"/>
      <c r="C108" s="121"/>
      <c r="D108" s="46"/>
      <c r="E108" s="47"/>
      <c r="F108" s="47"/>
    </row>
    <row r="109" spans="1:6" x14ac:dyDescent="0.2">
      <c r="A109" s="96">
        <f>COUNT($A$10:A108)+1</f>
        <v>21</v>
      </c>
      <c r="B109" s="38" t="s">
        <v>114</v>
      </c>
      <c r="C109" s="119"/>
      <c r="D109" s="19"/>
      <c r="E109" s="33"/>
      <c r="F109" s="33"/>
    </row>
    <row r="110" spans="1:6" ht="191.25" x14ac:dyDescent="0.2">
      <c r="A110" s="101"/>
      <c r="B110" s="39" t="s">
        <v>146</v>
      </c>
      <c r="C110" s="119"/>
      <c r="D110" s="19"/>
      <c r="E110" s="33"/>
      <c r="F110" s="33"/>
    </row>
    <row r="111" spans="1:6" x14ac:dyDescent="0.2">
      <c r="A111" s="101"/>
      <c r="B111" s="39" t="s">
        <v>115</v>
      </c>
      <c r="C111" s="119"/>
      <c r="D111" s="19"/>
      <c r="E111" s="33"/>
      <c r="F111" s="33"/>
    </row>
    <row r="112" spans="1:6" ht="14.25" x14ac:dyDescent="0.2">
      <c r="A112" s="101"/>
      <c r="B112" s="39" t="s">
        <v>147</v>
      </c>
      <c r="C112" s="119">
        <v>4</v>
      </c>
      <c r="D112" s="19" t="s">
        <v>33</v>
      </c>
      <c r="E112" s="43"/>
      <c r="F112" s="33">
        <f>+E112*C112</f>
        <v>0</v>
      </c>
    </row>
    <row r="113" spans="1:6" x14ac:dyDescent="0.2">
      <c r="A113" s="102"/>
      <c r="B113" s="65"/>
      <c r="C113" s="120"/>
      <c r="D113" s="50"/>
      <c r="E113" s="51"/>
      <c r="F113" s="51"/>
    </row>
    <row r="114" spans="1:6" s="108" customFormat="1" x14ac:dyDescent="0.2">
      <c r="A114" s="103"/>
      <c r="B114" s="64"/>
      <c r="C114" s="121"/>
      <c r="D114" s="46"/>
      <c r="E114" s="47"/>
      <c r="F114" s="47"/>
    </row>
    <row r="115" spans="1:6" s="108" customFormat="1" x14ac:dyDescent="0.2">
      <c r="A115" s="96">
        <f>COUNT($A$8:A114)+1</f>
        <v>22</v>
      </c>
      <c r="B115" s="38" t="s">
        <v>168</v>
      </c>
      <c r="C115" s="119"/>
      <c r="D115" s="19"/>
      <c r="E115" s="33"/>
      <c r="F115" s="33"/>
    </row>
    <row r="116" spans="1:6" s="108" customFormat="1" ht="25.5" x14ac:dyDescent="0.2">
      <c r="A116" s="101"/>
      <c r="B116" s="39" t="s">
        <v>169</v>
      </c>
      <c r="C116" s="119"/>
      <c r="D116" s="19"/>
      <c r="E116" s="33"/>
      <c r="F116" s="33"/>
    </row>
    <row r="117" spans="1:6" s="108" customFormat="1" x14ac:dyDescent="0.2">
      <c r="A117" s="101"/>
      <c r="B117" s="38" t="s">
        <v>170</v>
      </c>
      <c r="C117" s="119">
        <v>1</v>
      </c>
      <c r="D117" s="19" t="s">
        <v>124</v>
      </c>
      <c r="E117" s="43"/>
      <c r="F117" s="33">
        <f>C117*E117</f>
        <v>0</v>
      </c>
    </row>
    <row r="118" spans="1:6" x14ac:dyDescent="0.2">
      <c r="A118" s="102"/>
      <c r="B118" s="65"/>
      <c r="C118" s="120"/>
      <c r="D118" s="50"/>
      <c r="E118" s="51"/>
      <c r="F118" s="51"/>
    </row>
    <row r="119" spans="1:6" s="108" customFormat="1" x14ac:dyDescent="0.2">
      <c r="A119" s="103"/>
      <c r="B119" s="64"/>
      <c r="C119" s="121"/>
      <c r="D119" s="46"/>
      <c r="E119" s="47"/>
      <c r="F119" s="47"/>
    </row>
    <row r="120" spans="1:6" s="108" customFormat="1" x14ac:dyDescent="0.2">
      <c r="A120" s="96">
        <f>COUNT($A$8:A118)+1</f>
        <v>23</v>
      </c>
      <c r="B120" s="38" t="s">
        <v>125</v>
      </c>
      <c r="C120" s="119"/>
      <c r="D120" s="19"/>
      <c r="E120" s="33"/>
      <c r="F120" s="33"/>
    </row>
    <row r="121" spans="1:6" s="108" customFormat="1" ht="25.5" x14ac:dyDescent="0.2">
      <c r="A121" s="101"/>
      <c r="B121" s="39" t="s">
        <v>126</v>
      </c>
      <c r="C121" s="119"/>
      <c r="D121" s="19"/>
      <c r="E121" s="33"/>
      <c r="F121" s="33"/>
    </row>
    <row r="122" spans="1:6" s="108" customFormat="1" x14ac:dyDescent="0.2">
      <c r="A122" s="101"/>
      <c r="B122" s="38"/>
      <c r="C122" s="119">
        <v>15</v>
      </c>
      <c r="D122" s="19" t="s">
        <v>1</v>
      </c>
      <c r="E122" s="43"/>
      <c r="F122" s="33">
        <f>C122*E122</f>
        <v>0</v>
      </c>
    </row>
    <row r="123" spans="1:6" s="108" customFormat="1" x14ac:dyDescent="0.2">
      <c r="A123" s="102"/>
      <c r="B123" s="65"/>
      <c r="C123" s="120"/>
      <c r="D123" s="50"/>
      <c r="E123" s="51"/>
      <c r="F123" s="51"/>
    </row>
    <row r="124" spans="1:6" s="108" customFormat="1" x14ac:dyDescent="0.2">
      <c r="A124" s="103"/>
      <c r="B124" s="64"/>
      <c r="C124" s="121"/>
      <c r="D124" s="46"/>
      <c r="E124" s="47"/>
      <c r="F124" s="47"/>
    </row>
    <row r="125" spans="1:6" s="108" customFormat="1" x14ac:dyDescent="0.2">
      <c r="A125" s="96">
        <f>COUNT($A$8:A124)+1</f>
        <v>24</v>
      </c>
      <c r="B125" s="38" t="s">
        <v>136</v>
      </c>
      <c r="C125" s="119"/>
      <c r="D125" s="19"/>
      <c r="E125" s="33"/>
      <c r="F125" s="33"/>
    </row>
    <row r="126" spans="1:6" s="108" customFormat="1" ht="25.5" x14ac:dyDescent="0.2">
      <c r="A126" s="101"/>
      <c r="B126" s="39" t="s">
        <v>137</v>
      </c>
      <c r="C126" s="119"/>
      <c r="D126" s="19"/>
      <c r="E126" s="33"/>
      <c r="F126" s="33"/>
    </row>
    <row r="127" spans="1:6" s="108" customFormat="1" x14ac:dyDescent="0.2">
      <c r="A127" s="101"/>
      <c r="B127" s="39" t="s">
        <v>138</v>
      </c>
      <c r="C127" s="119">
        <v>2</v>
      </c>
      <c r="D127" s="19" t="s">
        <v>1</v>
      </c>
      <c r="E127" s="43"/>
      <c r="F127" s="33">
        <f t="shared" ref="F127" si="1">C127*E127</f>
        <v>0</v>
      </c>
    </row>
    <row r="128" spans="1:6" s="108" customFormat="1" x14ac:dyDescent="0.2">
      <c r="A128" s="102"/>
      <c r="B128" s="65"/>
      <c r="C128" s="120"/>
      <c r="D128" s="177"/>
      <c r="E128" s="51"/>
      <c r="F128" s="51"/>
    </row>
    <row r="129" spans="1:6" x14ac:dyDescent="0.2">
      <c r="A129" s="103"/>
      <c r="B129" s="64"/>
      <c r="C129" s="121"/>
      <c r="D129" s="46"/>
      <c r="E129" s="47"/>
      <c r="F129" s="47"/>
    </row>
    <row r="130" spans="1:6" x14ac:dyDescent="0.2">
      <c r="A130" s="96">
        <f>COUNT($A$10:A129)+1</f>
        <v>25</v>
      </c>
      <c r="B130" s="38" t="s">
        <v>25</v>
      </c>
      <c r="C130" s="119"/>
      <c r="D130" s="19"/>
      <c r="E130" s="33"/>
      <c r="F130" s="34"/>
    </row>
    <row r="131" spans="1:6" ht="25.5" x14ac:dyDescent="0.2">
      <c r="A131" s="101"/>
      <c r="B131" s="39" t="s">
        <v>171</v>
      </c>
      <c r="C131" s="119"/>
      <c r="D131" s="19"/>
      <c r="E131" s="33"/>
      <c r="F131" s="34"/>
    </row>
    <row r="132" spans="1:6" ht="14.25" x14ac:dyDescent="0.2">
      <c r="A132" s="101"/>
      <c r="B132" s="39" t="s">
        <v>156</v>
      </c>
      <c r="C132" s="119">
        <v>45</v>
      </c>
      <c r="D132" s="19" t="s">
        <v>33</v>
      </c>
      <c r="E132" s="175"/>
      <c r="F132" s="33"/>
    </row>
    <row r="133" spans="1:6" x14ac:dyDescent="0.2">
      <c r="A133" s="102"/>
      <c r="B133" s="65"/>
      <c r="C133" s="119"/>
      <c r="D133" s="19"/>
      <c r="E133" s="47"/>
      <c r="F133" s="33"/>
    </row>
    <row r="134" spans="1:6" x14ac:dyDescent="0.2">
      <c r="A134" s="103"/>
      <c r="B134" s="70"/>
      <c r="C134" s="117"/>
      <c r="D134" s="31"/>
      <c r="E134" s="32"/>
      <c r="F134" s="30"/>
    </row>
    <row r="135" spans="1:6" x14ac:dyDescent="0.2">
      <c r="A135" s="96">
        <f>COUNT($A$10:A134)+1</f>
        <v>26</v>
      </c>
      <c r="B135" s="38" t="s">
        <v>22</v>
      </c>
      <c r="C135" s="119"/>
      <c r="D135" s="19"/>
      <c r="E135" s="59"/>
      <c r="F135" s="34"/>
    </row>
    <row r="136" spans="1:6" ht="76.5" x14ac:dyDescent="0.2">
      <c r="A136" s="99"/>
      <c r="B136" s="39" t="s">
        <v>84</v>
      </c>
      <c r="C136" s="119"/>
      <c r="D136" s="19"/>
      <c r="E136" s="33"/>
      <c r="F136" s="34"/>
    </row>
    <row r="137" spans="1:6" x14ac:dyDescent="0.2">
      <c r="A137" s="96"/>
      <c r="B137" s="91"/>
      <c r="C137" s="122"/>
      <c r="D137" s="60">
        <v>0.05</v>
      </c>
      <c r="E137" s="34"/>
      <c r="F137" s="33">
        <f>SUM(F10:F136)*D137</f>
        <v>0</v>
      </c>
    </row>
    <row r="138" spans="1:6" x14ac:dyDescent="0.2">
      <c r="A138" s="98"/>
      <c r="B138" s="92"/>
      <c r="C138" s="123"/>
      <c r="D138" s="93"/>
      <c r="E138" s="61"/>
      <c r="F138" s="51"/>
    </row>
    <row r="139" spans="1:6" x14ac:dyDescent="0.2">
      <c r="A139" s="100"/>
      <c r="B139" s="64"/>
      <c r="C139" s="121"/>
      <c r="D139" s="46"/>
      <c r="E139" s="94"/>
      <c r="F139" s="47"/>
    </row>
    <row r="140" spans="1:6" x14ac:dyDescent="0.2">
      <c r="A140" s="96">
        <f>COUNT($A$10:A139)+1</f>
        <v>27</v>
      </c>
      <c r="B140" s="38" t="s">
        <v>140</v>
      </c>
      <c r="C140" s="119"/>
      <c r="D140" s="19"/>
      <c r="E140" s="59"/>
      <c r="F140" s="33"/>
    </row>
    <row r="141" spans="1:6" ht="38.25" x14ac:dyDescent="0.2">
      <c r="A141" s="99"/>
      <c r="B141" s="39" t="s">
        <v>23</v>
      </c>
      <c r="C141" s="119"/>
      <c r="D141" s="19"/>
      <c r="E141" s="34"/>
      <c r="F141" s="33"/>
    </row>
    <row r="142" spans="1:6" x14ac:dyDescent="0.2">
      <c r="A142" s="99"/>
      <c r="B142" s="39"/>
      <c r="C142" s="122"/>
      <c r="D142" s="60">
        <v>0.05</v>
      </c>
      <c r="E142" s="34"/>
      <c r="F142" s="33">
        <f>SUM(F10:F135)*D142</f>
        <v>0</v>
      </c>
    </row>
    <row r="143" spans="1:6" x14ac:dyDescent="0.2">
      <c r="A143" s="104"/>
      <c r="B143" s="65"/>
      <c r="C143" s="120"/>
      <c r="D143" s="50"/>
      <c r="E143" s="61"/>
      <c r="F143" s="61"/>
    </row>
    <row r="144" spans="1:6" x14ac:dyDescent="0.2">
      <c r="A144" s="99"/>
      <c r="B144" s="39"/>
      <c r="C144" s="119"/>
      <c r="D144" s="19"/>
      <c r="E144" s="34"/>
      <c r="F144" s="34"/>
    </row>
    <row r="145" spans="1:6" x14ac:dyDescent="0.2">
      <c r="A145" s="96">
        <f>COUNT($A$10:A143)+1</f>
        <v>28</v>
      </c>
      <c r="B145" s="38" t="s">
        <v>85</v>
      </c>
      <c r="C145" s="119"/>
      <c r="D145" s="19"/>
      <c r="E145" s="34"/>
      <c r="F145" s="34"/>
    </row>
    <row r="146" spans="1:6" ht="38.25" x14ac:dyDescent="0.2">
      <c r="A146" s="99"/>
      <c r="B146" s="39" t="s">
        <v>24</v>
      </c>
      <c r="C146" s="122"/>
      <c r="D146" s="60">
        <v>0.1</v>
      </c>
      <c r="E146" s="34"/>
      <c r="F146" s="33">
        <f>SUM(F10:F135)*D146</f>
        <v>0</v>
      </c>
    </row>
    <row r="147" spans="1:6" x14ac:dyDescent="0.2">
      <c r="A147" s="130"/>
      <c r="B147" s="131" t="s">
        <v>2</v>
      </c>
      <c r="C147" s="132"/>
      <c r="D147" s="90"/>
      <c r="E147" s="133" t="s">
        <v>37</v>
      </c>
      <c r="F147" s="133">
        <f>SUM(F12:F146)</f>
        <v>0</v>
      </c>
    </row>
    <row r="148" spans="1:6" x14ac:dyDescent="0.2">
      <c r="A148" s="99"/>
      <c r="B148" s="67"/>
      <c r="C148" s="119"/>
      <c r="D148" s="19"/>
      <c r="E148" s="59"/>
      <c r="F148" s="34"/>
    </row>
    <row r="149" spans="1:6" ht="30.95" customHeight="1" x14ac:dyDescent="0.2">
      <c r="A149" s="99"/>
      <c r="B149" s="272" t="s">
        <v>172</v>
      </c>
      <c r="C149" s="273"/>
      <c r="D149" s="273"/>
      <c r="E149" s="273"/>
      <c r="F149" s="273"/>
    </row>
    <row r="150" spans="1:6" x14ac:dyDescent="0.2">
      <c r="A150" s="99"/>
      <c r="B150" s="67"/>
      <c r="C150" s="119"/>
      <c r="D150" s="19"/>
      <c r="E150" s="59"/>
      <c r="F150" s="34"/>
    </row>
    <row r="151" spans="1:6" x14ac:dyDescent="0.2">
      <c r="A151" s="99"/>
      <c r="B151" s="67"/>
      <c r="C151" s="119"/>
      <c r="D151" s="19"/>
      <c r="E151" s="59"/>
      <c r="F151" s="34"/>
    </row>
    <row r="152" spans="1:6" x14ac:dyDescent="0.2">
      <c r="A152" s="99"/>
      <c r="B152" s="67"/>
      <c r="C152" s="119"/>
      <c r="D152" s="19"/>
      <c r="E152" s="59"/>
      <c r="F152" s="34"/>
    </row>
    <row r="153" spans="1:6" x14ac:dyDescent="0.2">
      <c r="A153" s="99"/>
      <c r="B153" s="67"/>
      <c r="C153" s="119"/>
      <c r="D153" s="19"/>
      <c r="E153" s="59"/>
      <c r="F153" s="34"/>
    </row>
    <row r="154" spans="1:6" x14ac:dyDescent="0.2">
      <c r="A154" s="99"/>
      <c r="B154" s="67"/>
      <c r="C154" s="119"/>
      <c r="D154" s="19"/>
      <c r="E154" s="59"/>
      <c r="F154" s="34"/>
    </row>
    <row r="155" spans="1:6" x14ac:dyDescent="0.2">
      <c r="A155" s="99"/>
      <c r="B155" s="67"/>
      <c r="C155" s="119"/>
      <c r="D155" s="19"/>
      <c r="E155" s="59"/>
      <c r="F155" s="34"/>
    </row>
    <row r="156" spans="1:6" x14ac:dyDescent="0.2">
      <c r="A156" s="134"/>
      <c r="B156" s="135"/>
      <c r="C156" s="136"/>
      <c r="D156" s="137"/>
      <c r="E156" s="138"/>
      <c r="F156" s="138"/>
    </row>
  </sheetData>
  <sheetProtection algorithmName="SHA-512" hashValue="d+/9/+nSFRuHEW/EtZCIuNp8lW62zMck++Ihc7aCVzuSVRo7K3YIi3XzqU+OWv/sVrDHwrKj4aIgRZhzgH8n6A==" saltValue="+f4f0JO8bPts9ZeqeAw/Ew==" spinCount="100000" sheet="1" objects="1" scenarios="1"/>
  <mergeCells count="2">
    <mergeCell ref="B6:F7"/>
    <mergeCell ref="B149:F149"/>
  </mergeCells>
  <pageMargins left="0.70866141732283472" right="0.70866141732283472" top="0.74803149606299213" bottom="0.74803149606299213" header="0.31496062992125984" footer="0.31496062992125984"/>
  <pageSetup paperSize="9" scale="95" orientation="portrait" useFirstPageNumber="1" r:id="rId1"/>
  <headerFooter>
    <oddHeader>&amp;LENERGETIKA LJUBLJANA d.o.o.&amp;RENLJ-SIR 281/25</oddHeader>
    <oddFooter>&amp;C&amp;P / &amp;N</oddFooter>
  </headerFooter>
  <rowBreaks count="4" manualBreakCount="4">
    <brk id="33" max="5" man="1"/>
    <brk id="61" max="5" man="1"/>
    <brk id="97" max="5" man="1"/>
    <brk id="128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5F545-1FA5-48FD-AD74-99E7B240C827}">
  <sheetPr>
    <tabColor rgb="FFFFC000"/>
  </sheetPr>
  <dimension ref="A1:G16"/>
  <sheetViews>
    <sheetView showGridLines="0" zoomScaleNormal="100" zoomScaleSheetLayoutView="145" workbookViewId="0">
      <selection activeCell="L30" sqref="L30"/>
    </sheetView>
  </sheetViews>
  <sheetFormatPr defaultColWidth="8.85546875" defaultRowHeight="12.75" x14ac:dyDescent="0.2"/>
  <cols>
    <col min="1" max="1" width="6.140625" style="141" customWidth="1"/>
    <col min="2" max="2" width="5.42578125" style="141" customWidth="1"/>
    <col min="3" max="3" width="34.42578125" style="141" customWidth="1"/>
    <col min="4" max="4" width="10" style="141" customWidth="1"/>
    <col min="5" max="5" width="9" style="141" customWidth="1"/>
    <col min="6" max="6" width="10.85546875" style="141" bestFit="1" customWidth="1"/>
    <col min="7" max="7" width="16.42578125" style="154" bestFit="1" customWidth="1"/>
    <col min="8" max="16384" width="8.85546875" style="141"/>
  </cols>
  <sheetData>
    <row r="1" spans="1:7" ht="27" customHeight="1" x14ac:dyDescent="0.2">
      <c r="A1" s="140" t="s">
        <v>3</v>
      </c>
      <c r="B1" s="140"/>
      <c r="C1" s="140"/>
      <c r="D1" s="140"/>
      <c r="E1" s="140"/>
      <c r="F1" s="140"/>
      <c r="G1" s="140"/>
    </row>
    <row r="2" spans="1:7" ht="15" customHeight="1" x14ac:dyDescent="0.2">
      <c r="A2" s="288" t="s">
        <v>174</v>
      </c>
      <c r="B2" s="288"/>
      <c r="C2" s="288"/>
      <c r="D2" s="288"/>
      <c r="E2" s="288"/>
      <c r="F2" s="288"/>
      <c r="G2" s="288"/>
    </row>
    <row r="3" spans="1:7" ht="15" customHeight="1" x14ac:dyDescent="0.2">
      <c r="A3" s="289" t="s">
        <v>175</v>
      </c>
      <c r="B3" s="288"/>
      <c r="C3" s="288"/>
      <c r="D3" s="288"/>
      <c r="E3" s="288"/>
      <c r="F3" s="288"/>
      <c r="G3" s="288"/>
    </row>
    <row r="4" spans="1:7" ht="15" customHeight="1" x14ac:dyDescent="0.2">
      <c r="A4" s="288"/>
      <c r="B4" s="288"/>
      <c r="C4" s="288"/>
      <c r="D4" s="288"/>
      <c r="E4" s="288"/>
      <c r="F4" s="288"/>
      <c r="G4" s="288"/>
    </row>
    <row r="5" spans="1:7" ht="25.5" x14ac:dyDescent="0.2">
      <c r="A5" s="142" t="s">
        <v>93</v>
      </c>
      <c r="B5" s="290" t="s">
        <v>176</v>
      </c>
      <c r="C5" s="290"/>
      <c r="D5" s="290"/>
      <c r="E5" s="290"/>
      <c r="F5" s="290"/>
      <c r="G5" s="143" t="s">
        <v>96</v>
      </c>
    </row>
    <row r="6" spans="1:7" x14ac:dyDescent="0.2">
      <c r="A6" s="144"/>
      <c r="B6" s="291" t="s">
        <v>177</v>
      </c>
      <c r="C6" s="292"/>
      <c r="D6" s="292"/>
      <c r="E6" s="292"/>
      <c r="F6" s="293"/>
      <c r="G6" s="145">
        <f>SUM(G7:G7)</f>
        <v>0</v>
      </c>
    </row>
    <row r="7" spans="1:7" x14ac:dyDescent="0.2">
      <c r="A7" s="146" t="s">
        <v>279</v>
      </c>
      <c r="B7" s="291" t="s">
        <v>178</v>
      </c>
      <c r="C7" s="292"/>
      <c r="D7" s="292"/>
      <c r="E7" s="292"/>
      <c r="F7" s="292"/>
      <c r="G7" s="145">
        <f>G16</f>
        <v>0</v>
      </c>
    </row>
    <row r="8" spans="1:7" ht="13.5" thickBot="1" x14ac:dyDescent="0.25">
      <c r="A8" s="147"/>
      <c r="B8" s="148"/>
      <c r="C8" s="149"/>
      <c r="D8" s="149"/>
      <c r="E8" s="149"/>
      <c r="F8" s="149"/>
      <c r="G8" s="150"/>
    </row>
    <row r="9" spans="1:7" x14ac:dyDescent="0.2">
      <c r="A9" s="151"/>
      <c r="B9" s="151"/>
      <c r="C9" s="151"/>
      <c r="D9" s="151"/>
      <c r="E9" s="151"/>
      <c r="F9" s="151"/>
      <c r="G9" s="151"/>
    </row>
    <row r="10" spans="1:7" ht="15.75" x14ac:dyDescent="0.25">
      <c r="A10" s="152" t="s">
        <v>179</v>
      </c>
      <c r="C10" s="153"/>
      <c r="D10" s="153"/>
    </row>
    <row r="11" spans="1:7" x14ac:dyDescent="0.2">
      <c r="A11" s="279" t="s">
        <v>180</v>
      </c>
      <c r="B11" s="280"/>
      <c r="C11" s="280"/>
      <c r="D11" s="280"/>
      <c r="E11" s="280"/>
      <c r="F11" s="280"/>
      <c r="G11" s="281"/>
    </row>
    <row r="12" spans="1:7" ht="25.5" x14ac:dyDescent="0.2">
      <c r="A12" s="282" t="s">
        <v>40</v>
      </c>
      <c r="B12" s="284" t="s">
        <v>103</v>
      </c>
      <c r="C12" s="285"/>
      <c r="D12" s="284" t="s">
        <v>104</v>
      </c>
      <c r="E12" s="285"/>
      <c r="F12" s="155" t="s">
        <v>105</v>
      </c>
      <c r="G12" s="155" t="s">
        <v>4</v>
      </c>
    </row>
    <row r="13" spans="1:7" ht="25.5" customHeight="1" x14ac:dyDescent="0.2">
      <c r="A13" s="283"/>
      <c r="B13" s="286"/>
      <c r="C13" s="287"/>
      <c r="D13" s="286"/>
      <c r="E13" s="287"/>
      <c r="F13" s="156" t="s">
        <v>5</v>
      </c>
      <c r="G13" s="156" t="s">
        <v>36</v>
      </c>
    </row>
    <row r="14" spans="1:7" x14ac:dyDescent="0.2">
      <c r="A14" s="157" t="s">
        <v>280</v>
      </c>
      <c r="B14" s="274" t="s">
        <v>181</v>
      </c>
      <c r="C14" s="275"/>
      <c r="D14" s="276" t="s">
        <v>182</v>
      </c>
      <c r="E14" s="277"/>
      <c r="F14" s="158">
        <v>88</v>
      </c>
      <c r="G14" s="4">
        <f>'Vrocevod_P4785_teren, objekt_GD'!F224</f>
        <v>0</v>
      </c>
    </row>
    <row r="15" spans="1:7" x14ac:dyDescent="0.2">
      <c r="A15" s="157"/>
      <c r="B15" s="274"/>
      <c r="C15" s="275"/>
      <c r="D15" s="276"/>
      <c r="E15" s="277"/>
      <c r="F15" s="158"/>
      <c r="G15" s="4"/>
    </row>
    <row r="16" spans="1:7" x14ac:dyDescent="0.2">
      <c r="A16" s="278" t="s">
        <v>183</v>
      </c>
      <c r="B16" s="278"/>
      <c r="C16" s="278"/>
      <c r="D16" s="278"/>
      <c r="E16" s="278"/>
      <c r="F16" s="278"/>
      <c r="G16" s="5">
        <f>SUM(G14:G15)</f>
        <v>0</v>
      </c>
    </row>
  </sheetData>
  <sheetProtection algorithmName="SHA-512" hashValue="yNENhGp7kZh47/YhjIjpAeNKztP4iUJqSG+OWeEiLL/UP2ESwAs7/XuCyPLhL74n5PVZrgKNv9oZtVml7JvPCg==" saltValue="kVfHKqSRKRVcPz1E3vTvlw==" spinCount="100000" sheet="1" objects="1" scenarios="1"/>
  <mergeCells count="14">
    <mergeCell ref="A2:G2"/>
    <mergeCell ref="A3:G4"/>
    <mergeCell ref="B5:F5"/>
    <mergeCell ref="B6:F6"/>
    <mergeCell ref="B7:F7"/>
    <mergeCell ref="B15:C15"/>
    <mergeCell ref="D15:E15"/>
    <mergeCell ref="A16:F16"/>
    <mergeCell ref="A11:G11"/>
    <mergeCell ref="A12:A13"/>
    <mergeCell ref="B12:C13"/>
    <mergeCell ref="D12:E13"/>
    <mergeCell ref="B14:C14"/>
    <mergeCell ref="D14:E1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d.o.o.&amp;RENLJ-SIR 281/25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F131D-D6F8-462A-A456-9CFC2348D9F3}">
  <sheetPr>
    <tabColor rgb="FFFFC000"/>
  </sheetPr>
  <dimension ref="A1:H224"/>
  <sheetViews>
    <sheetView topLeftCell="A19" zoomScaleNormal="100" zoomScaleSheetLayoutView="85" workbookViewId="0">
      <selection activeCell="E29" sqref="E29"/>
    </sheetView>
  </sheetViews>
  <sheetFormatPr defaultColWidth="9.140625" defaultRowHeight="12.75" x14ac:dyDescent="0.2"/>
  <cols>
    <col min="1" max="1" width="5.7109375" style="25" customWidth="1"/>
    <col min="2" max="2" width="50.7109375" style="69" customWidth="1"/>
    <col min="3" max="3" width="7.7109375" style="28" customWidth="1"/>
    <col min="4" max="4" width="4.7109375" style="29" customWidth="1"/>
    <col min="5" max="5" width="11.7109375" style="27" customWidth="1"/>
    <col min="6" max="6" width="12.7109375" style="28" customWidth="1"/>
    <col min="7" max="7" width="9.140625" style="179"/>
    <col min="8" max="16384" width="9.140625" style="29"/>
  </cols>
  <sheetData>
    <row r="1" spans="1:6" x14ac:dyDescent="0.2">
      <c r="A1" s="24" t="s">
        <v>281</v>
      </c>
      <c r="B1" s="62" t="s">
        <v>6</v>
      </c>
      <c r="C1" s="25"/>
      <c r="D1" s="26"/>
    </row>
    <row r="2" spans="1:6" x14ac:dyDescent="0.2">
      <c r="A2" s="24" t="s">
        <v>282</v>
      </c>
      <c r="B2" s="62" t="s">
        <v>7</v>
      </c>
      <c r="C2" s="25"/>
      <c r="D2" s="26"/>
    </row>
    <row r="3" spans="1:6" x14ac:dyDescent="0.2">
      <c r="A3" s="24" t="s">
        <v>280</v>
      </c>
      <c r="B3" s="62" t="s">
        <v>184</v>
      </c>
      <c r="C3" s="25"/>
      <c r="D3" s="26"/>
    </row>
    <row r="4" spans="1:6" x14ac:dyDescent="0.2">
      <c r="A4" s="24"/>
      <c r="B4" s="62" t="s">
        <v>181</v>
      </c>
      <c r="C4" s="25"/>
      <c r="D4" s="26"/>
    </row>
    <row r="5" spans="1:6" ht="76.5" x14ac:dyDescent="0.2">
      <c r="A5" s="111" t="s">
        <v>0</v>
      </c>
      <c r="B5" s="112" t="s">
        <v>30</v>
      </c>
      <c r="C5" s="113" t="s">
        <v>8</v>
      </c>
      <c r="D5" s="113" t="s">
        <v>9</v>
      </c>
      <c r="E5" s="114" t="s">
        <v>34</v>
      </c>
      <c r="F5" s="114" t="s">
        <v>35</v>
      </c>
    </row>
    <row r="6" spans="1:6" x14ac:dyDescent="0.2">
      <c r="A6" s="95">
        <v>1</v>
      </c>
      <c r="B6" s="63"/>
      <c r="C6" s="30"/>
      <c r="D6" s="31"/>
      <c r="E6" s="32"/>
      <c r="F6" s="30"/>
    </row>
    <row r="7" spans="1:6" x14ac:dyDescent="0.2">
      <c r="A7" s="180"/>
      <c r="B7" s="62" t="s">
        <v>107</v>
      </c>
    </row>
    <row r="8" spans="1:6" x14ac:dyDescent="0.2">
      <c r="A8" s="180"/>
      <c r="B8" s="294" t="s">
        <v>106</v>
      </c>
      <c r="C8" s="294"/>
      <c r="D8" s="294"/>
      <c r="E8" s="294"/>
      <c r="F8" s="294"/>
    </row>
    <row r="9" spans="1:6" x14ac:dyDescent="0.2">
      <c r="A9" s="180"/>
      <c r="B9" s="294"/>
      <c r="C9" s="294"/>
      <c r="D9" s="294"/>
      <c r="E9" s="294"/>
      <c r="F9" s="294"/>
    </row>
    <row r="10" spans="1:6" x14ac:dyDescent="0.2">
      <c r="A10" s="180"/>
    </row>
    <row r="11" spans="1:6" x14ac:dyDescent="0.2">
      <c r="A11" s="95"/>
      <c r="B11" s="63"/>
      <c r="C11" s="30"/>
      <c r="D11" s="31"/>
      <c r="E11" s="32"/>
      <c r="F11" s="30"/>
    </row>
    <row r="12" spans="1:6" x14ac:dyDescent="0.2">
      <c r="A12" s="181">
        <f>COUNT(A6+1)</f>
        <v>1</v>
      </c>
      <c r="B12" s="182" t="s">
        <v>10</v>
      </c>
      <c r="C12" s="183"/>
      <c r="D12" s="184"/>
      <c r="E12" s="185"/>
      <c r="F12" s="185"/>
    </row>
    <row r="13" spans="1:6" ht="38.25" x14ac:dyDescent="0.2">
      <c r="A13" s="181"/>
      <c r="B13" s="186" t="s">
        <v>185</v>
      </c>
      <c r="C13" s="183"/>
      <c r="D13" s="184"/>
      <c r="E13" s="185"/>
      <c r="F13" s="185"/>
    </row>
    <row r="14" spans="1:6" ht="14.25" x14ac:dyDescent="0.2">
      <c r="A14" s="181"/>
      <c r="B14" s="186" t="s">
        <v>288</v>
      </c>
      <c r="C14" s="187">
        <v>88</v>
      </c>
      <c r="D14" s="184" t="s">
        <v>33</v>
      </c>
      <c r="E14" s="176"/>
      <c r="F14" s="185">
        <f>C14*E14</f>
        <v>0</v>
      </c>
    </row>
    <row r="15" spans="1:6" x14ac:dyDescent="0.2">
      <c r="A15" s="188"/>
      <c r="B15" s="189"/>
      <c r="C15" s="190"/>
      <c r="D15" s="72"/>
      <c r="E15" s="73"/>
      <c r="F15" s="73"/>
    </row>
    <row r="16" spans="1:6" x14ac:dyDescent="0.2">
      <c r="A16" s="191"/>
      <c r="B16" s="192"/>
      <c r="C16" s="193"/>
      <c r="D16" s="194"/>
      <c r="E16" s="195"/>
      <c r="F16" s="195"/>
    </row>
    <row r="17" spans="1:6" x14ac:dyDescent="0.2">
      <c r="A17" s="181">
        <f>COUNT($A$12:A15)+1</f>
        <v>2</v>
      </c>
      <c r="B17" s="182" t="s">
        <v>186</v>
      </c>
      <c r="C17" s="187"/>
      <c r="D17" s="184"/>
      <c r="E17" s="185"/>
      <c r="F17" s="185"/>
    </row>
    <row r="18" spans="1:6" ht="89.25" x14ac:dyDescent="0.2">
      <c r="A18" s="181"/>
      <c r="B18" s="186" t="s">
        <v>187</v>
      </c>
      <c r="C18" s="187"/>
      <c r="D18" s="184"/>
      <c r="E18" s="185"/>
      <c r="F18" s="185"/>
    </row>
    <row r="19" spans="1:6" x14ac:dyDescent="0.2">
      <c r="A19" s="181"/>
      <c r="B19" s="186"/>
      <c r="C19" s="187">
        <v>3</v>
      </c>
      <c r="D19" s="184" t="s">
        <v>1</v>
      </c>
      <c r="E19" s="44"/>
      <c r="F19" s="185">
        <f>E19*C19</f>
        <v>0</v>
      </c>
    </row>
    <row r="20" spans="1:6" x14ac:dyDescent="0.2">
      <c r="A20" s="188"/>
      <c r="B20" s="189"/>
      <c r="C20" s="190"/>
      <c r="D20" s="72"/>
      <c r="E20" s="73"/>
      <c r="F20" s="196"/>
    </row>
    <row r="21" spans="1:6" x14ac:dyDescent="0.2">
      <c r="A21" s="191"/>
      <c r="B21" s="192"/>
      <c r="C21" s="193"/>
      <c r="D21" s="194"/>
      <c r="E21" s="195"/>
      <c r="F21" s="197"/>
    </row>
    <row r="22" spans="1:6" x14ac:dyDescent="0.2">
      <c r="A22" s="181">
        <f>COUNT($A$12:A21)+1</f>
        <v>3</v>
      </c>
      <c r="B22" s="182" t="s">
        <v>188</v>
      </c>
      <c r="C22" s="187"/>
      <c r="D22" s="184"/>
      <c r="E22" s="185"/>
      <c r="F22" s="183"/>
    </row>
    <row r="23" spans="1:6" ht="76.5" x14ac:dyDescent="0.2">
      <c r="A23" s="181"/>
      <c r="B23" s="186" t="s">
        <v>189</v>
      </c>
      <c r="C23" s="187"/>
      <c r="D23" s="184"/>
      <c r="E23" s="185"/>
      <c r="F23" s="183"/>
    </row>
    <row r="24" spans="1:6" ht="14.25" x14ac:dyDescent="0.2">
      <c r="A24" s="181"/>
      <c r="B24" s="186"/>
      <c r="C24" s="187">
        <v>40</v>
      </c>
      <c r="D24" s="184" t="s">
        <v>39</v>
      </c>
      <c r="E24" s="44"/>
      <c r="F24" s="185">
        <f>C24*E24</f>
        <v>0</v>
      </c>
    </row>
    <row r="25" spans="1:6" x14ac:dyDescent="0.2">
      <c r="A25" s="188"/>
      <c r="B25" s="189"/>
      <c r="C25" s="190"/>
      <c r="D25" s="72"/>
      <c r="E25" s="73"/>
      <c r="F25" s="73"/>
    </row>
    <row r="26" spans="1:6" x14ac:dyDescent="0.2">
      <c r="A26" s="191"/>
      <c r="B26" s="192"/>
      <c r="C26" s="193"/>
      <c r="D26" s="194"/>
      <c r="E26" s="195"/>
      <c r="F26" s="197"/>
    </row>
    <row r="27" spans="1:6" x14ac:dyDescent="0.2">
      <c r="A27" s="181">
        <f>COUNT($A$12:A26)+1</f>
        <v>4</v>
      </c>
      <c r="B27" s="182" t="s">
        <v>14</v>
      </c>
      <c r="C27" s="187"/>
      <c r="D27" s="184"/>
      <c r="E27" s="185"/>
      <c r="F27" s="183"/>
    </row>
    <row r="28" spans="1:6" ht="38.25" x14ac:dyDescent="0.2">
      <c r="A28" s="181"/>
      <c r="B28" s="186" t="s">
        <v>32</v>
      </c>
      <c r="C28" s="187"/>
      <c r="D28" s="184"/>
      <c r="E28" s="185"/>
      <c r="F28" s="183"/>
    </row>
    <row r="29" spans="1:6" ht="14.25" x14ac:dyDescent="0.2">
      <c r="A29" s="181"/>
      <c r="B29" s="186"/>
      <c r="C29" s="187">
        <v>21</v>
      </c>
      <c r="D29" s="184" t="s">
        <v>33</v>
      </c>
      <c r="E29" s="44"/>
      <c r="F29" s="185">
        <f>C29*E29</f>
        <v>0</v>
      </c>
    </row>
    <row r="30" spans="1:6" x14ac:dyDescent="0.2">
      <c r="A30" s="188"/>
      <c r="B30" s="189"/>
      <c r="C30" s="190"/>
      <c r="D30" s="72"/>
      <c r="E30" s="73"/>
      <c r="F30" s="73"/>
    </row>
    <row r="31" spans="1:6" x14ac:dyDescent="0.2">
      <c r="A31" s="191"/>
      <c r="B31" s="192"/>
      <c r="C31" s="193"/>
      <c r="D31" s="194"/>
      <c r="E31" s="195"/>
      <c r="F31" s="197"/>
    </row>
    <row r="32" spans="1:6" x14ac:dyDescent="0.2">
      <c r="A32" s="181">
        <f>COUNT($A$12:A31)+1</f>
        <v>5</v>
      </c>
      <c r="B32" s="182" t="s">
        <v>43</v>
      </c>
      <c r="C32" s="187"/>
      <c r="D32" s="184"/>
      <c r="E32" s="185"/>
      <c r="F32" s="183"/>
    </row>
    <row r="33" spans="1:6" ht="63.75" x14ac:dyDescent="0.2">
      <c r="A33" s="181"/>
      <c r="B33" s="186" t="s">
        <v>44</v>
      </c>
      <c r="C33" s="187"/>
      <c r="D33" s="184"/>
      <c r="E33" s="185"/>
      <c r="F33" s="183"/>
    </row>
    <row r="34" spans="1:6" x14ac:dyDescent="0.2">
      <c r="A34" s="181"/>
      <c r="B34" s="186"/>
      <c r="C34" s="187">
        <v>3</v>
      </c>
      <c r="D34" s="184" t="s">
        <v>1</v>
      </c>
      <c r="E34" s="44"/>
      <c r="F34" s="185">
        <f>C34*E34</f>
        <v>0</v>
      </c>
    </row>
    <row r="35" spans="1:6" x14ac:dyDescent="0.2">
      <c r="A35" s="188"/>
      <c r="B35" s="189"/>
      <c r="C35" s="190"/>
      <c r="D35" s="72"/>
      <c r="E35" s="73"/>
      <c r="F35" s="73"/>
    </row>
    <row r="36" spans="1:6" x14ac:dyDescent="0.2">
      <c r="A36" s="191"/>
      <c r="B36" s="192"/>
      <c r="C36" s="193"/>
      <c r="D36" s="194"/>
      <c r="E36" s="195"/>
      <c r="F36" s="197"/>
    </row>
    <row r="37" spans="1:6" x14ac:dyDescent="0.2">
      <c r="A37" s="181">
        <f>COUNT($A$12:A36)+1</f>
        <v>6</v>
      </c>
      <c r="B37" s="182" t="s">
        <v>45</v>
      </c>
      <c r="C37" s="187"/>
      <c r="D37" s="184"/>
      <c r="E37" s="185"/>
      <c r="F37" s="183"/>
    </row>
    <row r="38" spans="1:6" ht="51" x14ac:dyDescent="0.2">
      <c r="A38" s="181"/>
      <c r="B38" s="186" t="s">
        <v>46</v>
      </c>
      <c r="C38" s="187"/>
      <c r="D38" s="184"/>
      <c r="E38" s="185"/>
      <c r="F38" s="183"/>
    </row>
    <row r="39" spans="1:6" ht="14.25" x14ac:dyDescent="0.2">
      <c r="A39" s="181"/>
      <c r="B39" s="186"/>
      <c r="C39" s="187">
        <v>220</v>
      </c>
      <c r="D39" s="184" t="s">
        <v>39</v>
      </c>
      <c r="E39" s="44"/>
      <c r="F39" s="185">
        <f>C39*E39</f>
        <v>0</v>
      </c>
    </row>
    <row r="40" spans="1:6" x14ac:dyDescent="0.2">
      <c r="A40" s="188"/>
      <c r="B40" s="189"/>
      <c r="C40" s="190"/>
      <c r="D40" s="72"/>
      <c r="E40" s="73"/>
      <c r="F40" s="73"/>
    </row>
    <row r="41" spans="1:6" x14ac:dyDescent="0.2">
      <c r="A41" s="191"/>
      <c r="B41" s="192"/>
      <c r="C41" s="193"/>
      <c r="D41" s="194"/>
      <c r="E41" s="195"/>
      <c r="F41" s="197"/>
    </row>
    <row r="42" spans="1:6" ht="25.5" x14ac:dyDescent="0.2">
      <c r="A42" s="181">
        <f>COUNT($A$12:A41)+1</f>
        <v>7</v>
      </c>
      <c r="B42" s="182" t="s">
        <v>47</v>
      </c>
      <c r="C42" s="187"/>
      <c r="D42" s="184"/>
      <c r="E42" s="185"/>
      <c r="F42" s="183"/>
    </row>
    <row r="43" spans="1:6" ht="51" x14ac:dyDescent="0.2">
      <c r="A43" s="181"/>
      <c r="B43" s="186" t="s">
        <v>48</v>
      </c>
      <c r="C43" s="187"/>
      <c r="D43" s="184"/>
      <c r="E43" s="185"/>
      <c r="F43" s="183"/>
    </row>
    <row r="44" spans="1:6" ht="14.25" x14ac:dyDescent="0.2">
      <c r="A44" s="181"/>
      <c r="B44" s="186"/>
      <c r="C44" s="187">
        <v>220</v>
      </c>
      <c r="D44" s="184" t="s">
        <v>39</v>
      </c>
      <c r="E44" s="44"/>
      <c r="F44" s="185">
        <f>C44*E44</f>
        <v>0</v>
      </c>
    </row>
    <row r="45" spans="1:6" x14ac:dyDescent="0.2">
      <c r="A45" s="188"/>
      <c r="B45" s="189"/>
      <c r="C45" s="190"/>
      <c r="D45" s="72"/>
      <c r="E45" s="73"/>
      <c r="F45" s="73"/>
    </row>
    <row r="46" spans="1:6" x14ac:dyDescent="0.2">
      <c r="A46" s="191"/>
      <c r="B46" s="192"/>
      <c r="C46" s="193"/>
      <c r="D46" s="194"/>
      <c r="E46" s="195"/>
      <c r="F46" s="197"/>
    </row>
    <row r="47" spans="1:6" x14ac:dyDescent="0.2">
      <c r="A47" s="181">
        <f>COUNT($A$12:A46)+1</f>
        <v>8</v>
      </c>
      <c r="B47" s="198" t="s">
        <v>49</v>
      </c>
      <c r="C47" s="187"/>
      <c r="D47" s="199"/>
      <c r="E47" s="200"/>
      <c r="F47" s="201"/>
    </row>
    <row r="48" spans="1:6" ht="51" x14ac:dyDescent="0.2">
      <c r="A48" s="181"/>
      <c r="B48" s="186" t="s">
        <v>50</v>
      </c>
      <c r="C48" s="187"/>
      <c r="D48" s="199"/>
      <c r="E48" s="200"/>
      <c r="F48" s="200"/>
    </row>
    <row r="49" spans="1:6" ht="14.25" x14ac:dyDescent="0.2">
      <c r="A49" s="181"/>
      <c r="B49" s="186"/>
      <c r="C49" s="187">
        <v>70</v>
      </c>
      <c r="D49" s="184" t="s">
        <v>33</v>
      </c>
      <c r="E49" s="44"/>
      <c r="F49" s="185">
        <f>E49*C49</f>
        <v>0</v>
      </c>
    </row>
    <row r="50" spans="1:6" x14ac:dyDescent="0.2">
      <c r="A50" s="188"/>
      <c r="B50" s="189"/>
      <c r="C50" s="190"/>
      <c r="D50" s="72"/>
      <c r="E50" s="73"/>
      <c r="F50" s="73"/>
    </row>
    <row r="51" spans="1:6" x14ac:dyDescent="0.2">
      <c r="A51" s="191"/>
      <c r="B51" s="192"/>
      <c r="C51" s="193"/>
      <c r="D51" s="194"/>
      <c r="E51" s="195"/>
      <c r="F51" s="197"/>
    </row>
    <row r="52" spans="1:6" x14ac:dyDescent="0.2">
      <c r="A52" s="181">
        <f>COUNT($A$12:A51)+1</f>
        <v>9</v>
      </c>
      <c r="B52" s="202" t="s">
        <v>51</v>
      </c>
      <c r="C52" s="187"/>
      <c r="D52" s="184"/>
      <c r="E52" s="185"/>
      <c r="F52" s="183"/>
    </row>
    <row r="53" spans="1:6" ht="63.75" x14ac:dyDescent="0.2">
      <c r="A53" s="181"/>
      <c r="B53" s="186" t="s">
        <v>52</v>
      </c>
      <c r="C53" s="187"/>
      <c r="D53" s="184"/>
      <c r="E53" s="185"/>
      <c r="F53" s="183"/>
    </row>
    <row r="54" spans="1:6" x14ac:dyDescent="0.2">
      <c r="A54" s="181"/>
      <c r="B54" s="186"/>
      <c r="C54" s="187"/>
      <c r="D54" s="184"/>
      <c r="E54" s="185"/>
      <c r="F54" s="183"/>
    </row>
    <row r="55" spans="1:6" ht="14.25" x14ac:dyDescent="0.2">
      <c r="A55" s="181"/>
      <c r="B55" s="186"/>
      <c r="C55" s="187">
        <v>30</v>
      </c>
      <c r="D55" s="184" t="s">
        <v>33</v>
      </c>
      <c r="E55" s="44"/>
      <c r="F55" s="185">
        <f>E55*C55</f>
        <v>0</v>
      </c>
    </row>
    <row r="56" spans="1:6" x14ac:dyDescent="0.2">
      <c r="A56" s="188"/>
      <c r="B56" s="189"/>
      <c r="C56" s="190"/>
      <c r="D56" s="72"/>
      <c r="E56" s="73"/>
      <c r="F56" s="73"/>
    </row>
    <row r="57" spans="1:6" x14ac:dyDescent="0.2">
      <c r="A57" s="191"/>
      <c r="B57" s="192"/>
      <c r="C57" s="193"/>
      <c r="D57" s="194"/>
      <c r="E57" s="195"/>
      <c r="F57" s="195"/>
    </row>
    <row r="58" spans="1:6" x14ac:dyDescent="0.2">
      <c r="A58" s="181">
        <f>COUNT($A$12:A55)+1</f>
        <v>10</v>
      </c>
      <c r="B58" s="203" t="s">
        <v>190</v>
      </c>
      <c r="C58" s="187"/>
      <c r="D58" s="184"/>
      <c r="E58" s="185"/>
      <c r="F58" s="183"/>
    </row>
    <row r="59" spans="1:6" ht="38.25" x14ac:dyDescent="0.2">
      <c r="A59" s="181"/>
      <c r="B59" s="186" t="s">
        <v>191</v>
      </c>
      <c r="C59" s="187"/>
      <c r="D59" s="184"/>
      <c r="E59" s="185"/>
      <c r="F59" s="183"/>
    </row>
    <row r="60" spans="1:6" ht="14.25" x14ac:dyDescent="0.2">
      <c r="A60" s="181"/>
      <c r="B60" s="186"/>
      <c r="C60" s="187">
        <v>30</v>
      </c>
      <c r="D60" s="184" t="s">
        <v>33</v>
      </c>
      <c r="E60" s="44"/>
      <c r="F60" s="185">
        <f>E60*C60</f>
        <v>0</v>
      </c>
    </row>
    <row r="61" spans="1:6" x14ac:dyDescent="0.2">
      <c r="A61" s="188"/>
      <c r="B61" s="189"/>
      <c r="C61" s="190"/>
      <c r="D61" s="72"/>
      <c r="E61" s="73"/>
      <c r="F61" s="73"/>
    </row>
    <row r="62" spans="1:6" x14ac:dyDescent="0.2">
      <c r="A62" s="191"/>
      <c r="B62" s="192"/>
      <c r="C62" s="193"/>
      <c r="D62" s="194"/>
      <c r="E62" s="195"/>
      <c r="F62" s="197"/>
    </row>
    <row r="63" spans="1:6" x14ac:dyDescent="0.2">
      <c r="A63" s="181">
        <f>COUNT($A$12:A62)+1</f>
        <v>11</v>
      </c>
      <c r="B63" s="204" t="s">
        <v>53</v>
      </c>
      <c r="C63" s="187"/>
      <c r="D63" s="184"/>
      <c r="E63" s="185"/>
      <c r="F63" s="183"/>
    </row>
    <row r="64" spans="1:6" ht="63.75" x14ac:dyDescent="0.2">
      <c r="A64" s="181"/>
      <c r="B64" s="186" t="s">
        <v>54</v>
      </c>
      <c r="C64" s="187"/>
      <c r="D64" s="184"/>
      <c r="E64" s="185"/>
      <c r="F64" s="183"/>
    </row>
    <row r="65" spans="1:6" ht="14.25" x14ac:dyDescent="0.2">
      <c r="A65" s="181"/>
      <c r="B65" s="205"/>
      <c r="C65" s="187">
        <v>24</v>
      </c>
      <c r="D65" s="184" t="s">
        <v>33</v>
      </c>
      <c r="E65" s="44"/>
      <c r="F65" s="185">
        <f>E65*C65</f>
        <v>0</v>
      </c>
    </row>
    <row r="66" spans="1:6" x14ac:dyDescent="0.2">
      <c r="A66" s="188"/>
      <c r="B66" s="206"/>
      <c r="C66" s="190"/>
      <c r="D66" s="72"/>
      <c r="E66" s="73"/>
      <c r="F66" s="73"/>
    </row>
    <row r="67" spans="1:6" x14ac:dyDescent="0.2">
      <c r="A67" s="191"/>
      <c r="B67" s="207"/>
      <c r="C67" s="193"/>
      <c r="D67" s="194"/>
      <c r="E67" s="195"/>
      <c r="F67" s="195"/>
    </row>
    <row r="68" spans="1:6" x14ac:dyDescent="0.2">
      <c r="A68" s="181">
        <f>COUNT($A$12:A67)+1</f>
        <v>12</v>
      </c>
      <c r="B68" s="208" t="s">
        <v>55</v>
      </c>
      <c r="C68" s="187"/>
      <c r="D68" s="184"/>
      <c r="E68" s="185"/>
      <c r="F68" s="185"/>
    </row>
    <row r="69" spans="1:6" ht="63.75" x14ac:dyDescent="0.2">
      <c r="A69" s="181"/>
      <c r="B69" s="186" t="s">
        <v>56</v>
      </c>
      <c r="C69" s="187"/>
      <c r="D69" s="184"/>
      <c r="E69" s="185"/>
      <c r="F69" s="185"/>
    </row>
    <row r="70" spans="1:6" ht="14.25" x14ac:dyDescent="0.2">
      <c r="A70" s="181"/>
      <c r="B70" s="205"/>
      <c r="C70" s="187">
        <v>12</v>
      </c>
      <c r="D70" s="184" t="s">
        <v>33</v>
      </c>
      <c r="E70" s="44"/>
      <c r="F70" s="185">
        <f>E70*C70</f>
        <v>0</v>
      </c>
    </row>
    <row r="71" spans="1:6" x14ac:dyDescent="0.2">
      <c r="A71" s="188"/>
      <c r="B71" s="206"/>
      <c r="C71" s="190"/>
      <c r="D71" s="72"/>
      <c r="E71" s="73"/>
      <c r="F71" s="73"/>
    </row>
    <row r="72" spans="1:6" x14ac:dyDescent="0.2">
      <c r="A72" s="103"/>
      <c r="B72" s="192"/>
      <c r="C72" s="193"/>
      <c r="D72" s="194"/>
      <c r="E72" s="195"/>
      <c r="F72" s="197"/>
    </row>
    <row r="73" spans="1:6" x14ac:dyDescent="0.2">
      <c r="A73" s="181">
        <f>COUNT($A$12:A72)+1</f>
        <v>13</v>
      </c>
      <c r="B73" s="182" t="s">
        <v>192</v>
      </c>
      <c r="C73" s="187"/>
      <c r="D73" s="184"/>
      <c r="E73" s="185"/>
      <c r="F73" s="183"/>
    </row>
    <row r="74" spans="1:6" ht="38.25" x14ac:dyDescent="0.2">
      <c r="A74" s="209"/>
      <c r="B74" s="186" t="s">
        <v>193</v>
      </c>
      <c r="C74" s="187"/>
      <c r="D74" s="184"/>
      <c r="E74" s="185"/>
      <c r="F74" s="183"/>
    </row>
    <row r="75" spans="1:6" ht="14.25" x14ac:dyDescent="0.2">
      <c r="A75" s="209"/>
      <c r="B75" s="186"/>
      <c r="C75" s="187">
        <v>135</v>
      </c>
      <c r="D75" s="184" t="s">
        <v>39</v>
      </c>
      <c r="E75" s="44"/>
      <c r="F75" s="185">
        <f>C75*E75</f>
        <v>0</v>
      </c>
    </row>
    <row r="76" spans="1:6" x14ac:dyDescent="0.2">
      <c r="A76" s="102"/>
      <c r="B76" s="189"/>
      <c r="C76" s="190"/>
      <c r="D76" s="72"/>
      <c r="E76" s="73"/>
      <c r="F76" s="73"/>
    </row>
    <row r="77" spans="1:6" x14ac:dyDescent="0.2">
      <c r="A77" s="103"/>
      <c r="B77" s="192"/>
      <c r="C77" s="193"/>
      <c r="D77" s="194"/>
      <c r="E77" s="195"/>
      <c r="F77" s="197"/>
    </row>
    <row r="78" spans="1:6" x14ac:dyDescent="0.2">
      <c r="A78" s="181">
        <f>COUNT($A$12:A77)+1</f>
        <v>14</v>
      </c>
      <c r="B78" s="182" t="s">
        <v>12</v>
      </c>
      <c r="C78" s="187"/>
      <c r="D78" s="184"/>
      <c r="E78" s="185"/>
      <c r="F78" s="183"/>
    </row>
    <row r="79" spans="1:6" ht="38.25" x14ac:dyDescent="0.2">
      <c r="A79" s="209"/>
      <c r="B79" s="186" t="s">
        <v>27</v>
      </c>
      <c r="C79" s="187"/>
      <c r="D79" s="184"/>
      <c r="E79" s="185"/>
      <c r="F79" s="183"/>
    </row>
    <row r="80" spans="1:6" ht="14.25" x14ac:dyDescent="0.2">
      <c r="A80" s="209"/>
      <c r="B80" s="186"/>
      <c r="C80" s="187">
        <v>300</v>
      </c>
      <c r="D80" s="184" t="s">
        <v>39</v>
      </c>
      <c r="E80" s="44"/>
      <c r="F80" s="185">
        <f>C80*E80</f>
        <v>0</v>
      </c>
    </row>
    <row r="81" spans="1:6" x14ac:dyDescent="0.2">
      <c r="A81" s="102"/>
      <c r="B81" s="189"/>
      <c r="C81" s="190"/>
      <c r="D81" s="72"/>
      <c r="E81" s="73"/>
      <c r="F81" s="73"/>
    </row>
    <row r="82" spans="1:6" x14ac:dyDescent="0.2">
      <c r="A82" s="103"/>
      <c r="B82" s="192"/>
      <c r="C82" s="193"/>
      <c r="D82" s="194"/>
      <c r="E82" s="195"/>
      <c r="F82" s="197"/>
    </row>
    <row r="83" spans="1:6" x14ac:dyDescent="0.2">
      <c r="A83" s="181">
        <f>COUNT($A$12:A82)+1</f>
        <v>15</v>
      </c>
      <c r="B83" s="182" t="s">
        <v>194</v>
      </c>
      <c r="C83" s="187"/>
      <c r="D83" s="184"/>
      <c r="E83" s="185"/>
      <c r="F83" s="183"/>
    </row>
    <row r="84" spans="1:6" ht="63.75" x14ac:dyDescent="0.2">
      <c r="A84" s="209"/>
      <c r="B84" s="186" t="s">
        <v>195</v>
      </c>
      <c r="C84" s="187"/>
      <c r="D84" s="184"/>
      <c r="E84" s="185"/>
      <c r="F84" s="183"/>
    </row>
    <row r="85" spans="1:6" ht="14.25" x14ac:dyDescent="0.2">
      <c r="A85" s="209"/>
      <c r="B85" s="186" t="s">
        <v>196</v>
      </c>
      <c r="C85" s="187">
        <v>50</v>
      </c>
      <c r="D85" s="184" t="s">
        <v>39</v>
      </c>
      <c r="E85" s="44"/>
      <c r="F85" s="185">
        <f>C85*E85</f>
        <v>0</v>
      </c>
    </row>
    <row r="86" spans="1:6" x14ac:dyDescent="0.2">
      <c r="A86" s="102"/>
      <c r="B86" s="189"/>
      <c r="C86" s="190"/>
      <c r="D86" s="72"/>
      <c r="E86" s="73"/>
      <c r="F86" s="73"/>
    </row>
    <row r="87" spans="1:6" x14ac:dyDescent="0.2">
      <c r="A87" s="103"/>
      <c r="B87" s="192"/>
      <c r="C87" s="193"/>
      <c r="D87" s="194"/>
      <c r="E87" s="195"/>
      <c r="F87" s="197"/>
    </row>
    <row r="88" spans="1:6" x14ac:dyDescent="0.2">
      <c r="A88" s="181">
        <f>COUNT($A$12:A87)+1</f>
        <v>16</v>
      </c>
      <c r="B88" s="182" t="s">
        <v>67</v>
      </c>
      <c r="C88" s="187"/>
      <c r="D88" s="184"/>
      <c r="E88" s="185"/>
      <c r="F88" s="185"/>
    </row>
    <row r="89" spans="1:6" ht="38.25" x14ac:dyDescent="0.2">
      <c r="A89" s="209"/>
      <c r="B89" s="186" t="s">
        <v>68</v>
      </c>
      <c r="C89" s="187"/>
      <c r="D89" s="184"/>
      <c r="E89" s="185"/>
      <c r="F89" s="185"/>
    </row>
    <row r="90" spans="1:6" x14ac:dyDescent="0.2">
      <c r="A90" s="209"/>
      <c r="B90" s="186"/>
      <c r="C90" s="187">
        <v>7</v>
      </c>
      <c r="D90" s="184" t="s">
        <v>31</v>
      </c>
      <c r="E90" s="44"/>
      <c r="F90" s="185">
        <f>C90*E90</f>
        <v>0</v>
      </c>
    </row>
    <row r="91" spans="1:6" x14ac:dyDescent="0.2">
      <c r="A91" s="102"/>
      <c r="B91" s="189"/>
      <c r="C91" s="190"/>
      <c r="D91" s="72"/>
      <c r="E91" s="73"/>
      <c r="F91" s="73"/>
    </row>
    <row r="92" spans="1:6" x14ac:dyDescent="0.2">
      <c r="A92" s="103"/>
      <c r="B92" s="192"/>
      <c r="C92" s="193"/>
      <c r="D92" s="194"/>
      <c r="E92" s="195"/>
      <c r="F92" s="195"/>
    </row>
    <row r="93" spans="1:6" x14ac:dyDescent="0.2">
      <c r="A93" s="181">
        <f>COUNT($A$12:A92)+1</f>
        <v>17</v>
      </c>
      <c r="B93" s="182" t="s">
        <v>69</v>
      </c>
      <c r="C93" s="187"/>
      <c r="D93" s="184"/>
      <c r="E93" s="185"/>
      <c r="F93" s="185"/>
    </row>
    <row r="94" spans="1:6" ht="25.5" x14ac:dyDescent="0.2">
      <c r="A94" s="209"/>
      <c r="B94" s="186" t="s">
        <v>70</v>
      </c>
      <c r="C94" s="187"/>
      <c r="D94" s="184"/>
      <c r="E94" s="185"/>
      <c r="F94" s="185"/>
    </row>
    <row r="95" spans="1:6" ht="14.25" x14ac:dyDescent="0.2">
      <c r="A95" s="209"/>
      <c r="B95" s="186"/>
      <c r="C95" s="187">
        <v>100</v>
      </c>
      <c r="D95" s="184" t="s">
        <v>33</v>
      </c>
      <c r="E95" s="44"/>
      <c r="F95" s="185">
        <f>C95*E95</f>
        <v>0</v>
      </c>
    </row>
    <row r="96" spans="1:6" x14ac:dyDescent="0.2">
      <c r="A96" s="102"/>
      <c r="B96" s="189"/>
      <c r="C96" s="190"/>
      <c r="D96" s="72"/>
      <c r="E96" s="73"/>
      <c r="F96" s="73"/>
    </row>
    <row r="97" spans="1:6" x14ac:dyDescent="0.2">
      <c r="A97" s="103"/>
      <c r="B97" s="192"/>
      <c r="C97" s="193"/>
      <c r="D97" s="194"/>
      <c r="E97" s="195"/>
      <c r="F97" s="197"/>
    </row>
    <row r="98" spans="1:6" x14ac:dyDescent="0.2">
      <c r="A98" s="181">
        <f>COUNT($A$12:A97)+1</f>
        <v>18</v>
      </c>
      <c r="B98" s="182" t="s">
        <v>197</v>
      </c>
      <c r="C98" s="187"/>
      <c r="D98" s="184"/>
      <c r="E98" s="185"/>
      <c r="F98" s="183"/>
    </row>
    <row r="99" spans="1:6" ht="25.5" x14ac:dyDescent="0.2">
      <c r="A99" s="209"/>
      <c r="B99" s="186" t="s">
        <v>198</v>
      </c>
      <c r="C99" s="187"/>
      <c r="D99" s="184"/>
      <c r="E99" s="185"/>
      <c r="F99" s="183"/>
    </row>
    <row r="100" spans="1:6" ht="14.25" x14ac:dyDescent="0.2">
      <c r="A100" s="209"/>
      <c r="B100" s="186"/>
      <c r="C100" s="187">
        <v>50</v>
      </c>
      <c r="D100" s="184" t="s">
        <v>33</v>
      </c>
      <c r="E100" s="44"/>
      <c r="F100" s="185">
        <f>C100*E100</f>
        <v>0</v>
      </c>
    </row>
    <row r="101" spans="1:6" x14ac:dyDescent="0.2">
      <c r="A101" s="102"/>
      <c r="B101" s="189"/>
      <c r="C101" s="190"/>
      <c r="D101" s="72"/>
      <c r="E101" s="73"/>
      <c r="F101" s="73"/>
    </row>
    <row r="102" spans="1:6" x14ac:dyDescent="0.2">
      <c r="A102" s="103"/>
      <c r="B102" s="192"/>
      <c r="C102" s="193"/>
      <c r="D102" s="194"/>
      <c r="E102" s="195"/>
      <c r="F102" s="197"/>
    </row>
    <row r="103" spans="1:6" x14ac:dyDescent="0.2">
      <c r="A103" s="181">
        <f>COUNT($A$12:A102)+1</f>
        <v>19</v>
      </c>
      <c r="B103" s="182" t="s">
        <v>199</v>
      </c>
      <c r="C103" s="187"/>
      <c r="D103" s="184"/>
      <c r="E103" s="185"/>
      <c r="F103" s="183"/>
    </row>
    <row r="104" spans="1:6" ht="63.75" x14ac:dyDescent="0.2">
      <c r="A104" s="209"/>
      <c r="B104" s="186" t="s">
        <v>86</v>
      </c>
      <c r="C104" s="187"/>
      <c r="D104" s="184"/>
      <c r="E104" s="185"/>
      <c r="F104" s="183"/>
    </row>
    <row r="105" spans="1:6" x14ac:dyDescent="0.2">
      <c r="A105" s="209"/>
      <c r="B105" s="182" t="s">
        <v>73</v>
      </c>
      <c r="C105" s="187"/>
      <c r="D105" s="184"/>
      <c r="E105" s="185"/>
      <c r="F105" s="183"/>
    </row>
    <row r="106" spans="1:6" ht="25.5" x14ac:dyDescent="0.2">
      <c r="A106" s="209"/>
      <c r="B106" s="186" t="s">
        <v>200</v>
      </c>
      <c r="C106" s="187">
        <v>300</v>
      </c>
      <c r="D106" s="184" t="s">
        <v>39</v>
      </c>
      <c r="E106" s="44"/>
      <c r="F106" s="185">
        <f>C106*E106</f>
        <v>0</v>
      </c>
    </row>
    <row r="107" spans="1:6" ht="25.5" x14ac:dyDescent="0.2">
      <c r="A107" s="209"/>
      <c r="B107" s="186" t="s">
        <v>201</v>
      </c>
      <c r="C107" s="187">
        <v>300</v>
      </c>
      <c r="D107" s="184" t="s">
        <v>39</v>
      </c>
      <c r="E107" s="44"/>
      <c r="F107" s="185">
        <f>C107*E107</f>
        <v>0</v>
      </c>
    </row>
    <row r="108" spans="1:6" x14ac:dyDescent="0.2">
      <c r="A108" s="102"/>
      <c r="B108" s="189"/>
      <c r="C108" s="190"/>
      <c r="D108" s="72"/>
      <c r="E108" s="73"/>
      <c r="F108" s="73"/>
    </row>
    <row r="109" spans="1:6" x14ac:dyDescent="0.2">
      <c r="A109" s="103"/>
      <c r="B109" s="192"/>
      <c r="C109" s="193"/>
      <c r="D109" s="194"/>
      <c r="E109" s="195"/>
      <c r="F109" s="197"/>
    </row>
    <row r="110" spans="1:6" x14ac:dyDescent="0.2">
      <c r="A110" s="181">
        <f>COUNT($A$12:A109)+1</f>
        <v>20</v>
      </c>
      <c r="B110" s="182" t="s">
        <v>202</v>
      </c>
      <c r="C110" s="187"/>
      <c r="D110" s="184"/>
      <c r="E110" s="185"/>
      <c r="F110" s="183"/>
    </row>
    <row r="111" spans="1:6" ht="63.75" x14ac:dyDescent="0.2">
      <c r="A111" s="209"/>
      <c r="B111" s="186" t="s">
        <v>86</v>
      </c>
      <c r="C111" s="187"/>
      <c r="D111" s="184"/>
      <c r="E111" s="185"/>
      <c r="F111" s="183"/>
    </row>
    <row r="112" spans="1:6" x14ac:dyDescent="0.2">
      <c r="A112" s="209"/>
      <c r="B112" s="182" t="s">
        <v>203</v>
      </c>
      <c r="C112" s="187"/>
      <c r="D112" s="184"/>
      <c r="E112" s="185"/>
      <c r="F112" s="183"/>
    </row>
    <row r="113" spans="1:6" ht="25.5" x14ac:dyDescent="0.2">
      <c r="A113" s="209"/>
      <c r="B113" s="186" t="s">
        <v>204</v>
      </c>
      <c r="C113" s="187">
        <v>135</v>
      </c>
      <c r="D113" s="184" t="s">
        <v>39</v>
      </c>
      <c r="E113" s="44"/>
      <c r="F113" s="185">
        <f>C113*E113</f>
        <v>0</v>
      </c>
    </row>
    <row r="114" spans="1:6" ht="25.5" x14ac:dyDescent="0.2">
      <c r="A114" s="209"/>
      <c r="B114" s="186" t="s">
        <v>201</v>
      </c>
      <c r="C114" s="187">
        <v>135</v>
      </c>
      <c r="D114" s="184" t="s">
        <v>39</v>
      </c>
      <c r="E114" s="44"/>
      <c r="F114" s="185">
        <f>C114*E114</f>
        <v>0</v>
      </c>
    </row>
    <row r="115" spans="1:6" x14ac:dyDescent="0.2">
      <c r="A115" s="102"/>
      <c r="B115" s="189"/>
      <c r="C115" s="190"/>
      <c r="D115" s="72"/>
      <c r="E115" s="73"/>
      <c r="F115" s="73"/>
    </row>
    <row r="116" spans="1:6" ht="14.25" x14ac:dyDescent="0.2">
      <c r="A116" s="103"/>
      <c r="B116" s="210"/>
      <c r="C116" s="193"/>
      <c r="D116" s="194"/>
      <c r="E116" s="195"/>
      <c r="F116" s="197"/>
    </row>
    <row r="117" spans="1:6" x14ac:dyDescent="0.2">
      <c r="A117" s="181">
        <f>COUNT($A$12:A116)+1</f>
        <v>21</v>
      </c>
      <c r="B117" s="182" t="s">
        <v>74</v>
      </c>
      <c r="C117" s="187"/>
      <c r="D117" s="184"/>
      <c r="E117" s="185"/>
      <c r="F117" s="183"/>
    </row>
    <row r="118" spans="1:6" ht="63.75" x14ac:dyDescent="0.2">
      <c r="A118" s="209"/>
      <c r="B118" s="186" t="s">
        <v>108</v>
      </c>
      <c r="C118" s="187"/>
      <c r="D118" s="184"/>
      <c r="E118" s="185"/>
      <c r="F118" s="183"/>
    </row>
    <row r="119" spans="1:6" ht="14.25" x14ac:dyDescent="0.2">
      <c r="A119" s="209"/>
      <c r="B119" s="211"/>
      <c r="C119" s="187">
        <v>435</v>
      </c>
      <c r="D119" s="184" t="s">
        <v>39</v>
      </c>
      <c r="E119" s="44"/>
      <c r="F119" s="185">
        <f>+E119*C119</f>
        <v>0</v>
      </c>
    </row>
    <row r="120" spans="1:6" ht="14.25" x14ac:dyDescent="0.2">
      <c r="A120" s="102"/>
      <c r="B120" s="212"/>
      <c r="C120" s="190"/>
      <c r="D120" s="72"/>
      <c r="E120" s="73"/>
      <c r="F120" s="73"/>
    </row>
    <row r="121" spans="1:6" x14ac:dyDescent="0.2">
      <c r="A121" s="103"/>
      <c r="B121" s="192"/>
      <c r="C121" s="193"/>
      <c r="D121" s="194"/>
      <c r="E121" s="195"/>
      <c r="F121" s="195"/>
    </row>
    <row r="122" spans="1:6" x14ac:dyDescent="0.2">
      <c r="A122" s="181">
        <f>COUNT($A$12:A121)+1</f>
        <v>22</v>
      </c>
      <c r="B122" s="182" t="s">
        <v>205</v>
      </c>
      <c r="C122" s="187"/>
      <c r="D122" s="184"/>
      <c r="E122" s="185"/>
      <c r="F122" s="185"/>
    </row>
    <row r="123" spans="1:6" ht="63.75" x14ac:dyDescent="0.2">
      <c r="A123" s="209"/>
      <c r="B123" s="186" t="s">
        <v>206</v>
      </c>
      <c r="C123" s="187"/>
      <c r="D123" s="184"/>
      <c r="E123" s="185"/>
      <c r="F123" s="183"/>
    </row>
    <row r="124" spans="1:6" ht="14.25" x14ac:dyDescent="0.2">
      <c r="A124" s="209"/>
      <c r="B124" s="186"/>
      <c r="C124" s="187">
        <v>70</v>
      </c>
      <c r="D124" s="184" t="s">
        <v>33</v>
      </c>
      <c r="E124" s="44"/>
      <c r="F124" s="185">
        <f>C124*E124</f>
        <v>0</v>
      </c>
    </row>
    <row r="125" spans="1:6" x14ac:dyDescent="0.2">
      <c r="A125" s="102"/>
      <c r="B125" s="189"/>
      <c r="C125" s="190"/>
      <c r="D125" s="72"/>
      <c r="E125" s="73"/>
      <c r="F125" s="73"/>
    </row>
    <row r="126" spans="1:6" x14ac:dyDescent="0.2">
      <c r="A126" s="103"/>
      <c r="B126" s="63"/>
      <c r="C126" s="193"/>
      <c r="D126" s="194"/>
      <c r="E126" s="195"/>
      <c r="F126" s="195"/>
    </row>
    <row r="127" spans="1:6" x14ac:dyDescent="0.2">
      <c r="A127" s="181">
        <f>COUNT($A$12:A126)+1</f>
        <v>23</v>
      </c>
      <c r="B127" s="213" t="s">
        <v>77</v>
      </c>
      <c r="C127" s="187"/>
      <c r="D127" s="184"/>
      <c r="E127" s="185"/>
      <c r="F127" s="185"/>
    </row>
    <row r="128" spans="1:6" ht="38.25" x14ac:dyDescent="0.2">
      <c r="A128" s="209"/>
      <c r="B128" s="186" t="s">
        <v>78</v>
      </c>
      <c r="C128" s="187"/>
      <c r="D128" s="184"/>
      <c r="E128" s="185"/>
      <c r="F128" s="185"/>
    </row>
    <row r="129" spans="1:6" x14ac:dyDescent="0.2">
      <c r="A129" s="209"/>
      <c r="C129" s="187">
        <v>6</v>
      </c>
      <c r="D129" s="184" t="s">
        <v>1</v>
      </c>
      <c r="E129" s="44"/>
      <c r="F129" s="185">
        <f>C129*E129</f>
        <v>0</v>
      </c>
    </row>
    <row r="130" spans="1:6" x14ac:dyDescent="0.2">
      <c r="A130" s="102"/>
      <c r="B130" s="214"/>
      <c r="C130" s="190"/>
      <c r="D130" s="72"/>
      <c r="E130" s="73"/>
      <c r="F130" s="73"/>
    </row>
    <row r="131" spans="1:6" x14ac:dyDescent="0.2">
      <c r="A131" s="103"/>
      <c r="B131" s="63"/>
      <c r="C131" s="193"/>
      <c r="D131" s="194"/>
      <c r="E131" s="195"/>
      <c r="F131" s="195"/>
    </row>
    <row r="132" spans="1:6" x14ac:dyDescent="0.2">
      <c r="A132" s="181">
        <f>COUNT($A$12:A131)+1</f>
        <v>24</v>
      </c>
      <c r="B132" s="182" t="s">
        <v>16</v>
      </c>
      <c r="C132" s="187"/>
      <c r="D132" s="184"/>
      <c r="E132" s="185"/>
      <c r="F132" s="185"/>
    </row>
    <row r="133" spans="1:6" x14ac:dyDescent="0.2">
      <c r="A133" s="209"/>
      <c r="B133" s="186" t="s">
        <v>15</v>
      </c>
      <c r="C133" s="187"/>
      <c r="D133" s="184"/>
      <c r="E133" s="185"/>
      <c r="F133" s="183"/>
    </row>
    <row r="134" spans="1:6" ht="14.25" x14ac:dyDescent="0.2">
      <c r="A134" s="209"/>
      <c r="B134" s="186"/>
      <c r="C134" s="187">
        <v>88</v>
      </c>
      <c r="D134" s="184" t="s">
        <v>39</v>
      </c>
      <c r="E134" s="44"/>
      <c r="F134" s="185">
        <f>C134*E134</f>
        <v>0</v>
      </c>
    </row>
    <row r="135" spans="1:6" x14ac:dyDescent="0.2">
      <c r="A135" s="102"/>
      <c r="B135" s="189"/>
      <c r="C135" s="190"/>
      <c r="D135" s="72"/>
      <c r="E135" s="73"/>
      <c r="F135" s="73"/>
    </row>
    <row r="136" spans="1:6" x14ac:dyDescent="0.2">
      <c r="A136" s="103"/>
      <c r="B136" s="192"/>
      <c r="C136" s="193"/>
      <c r="D136" s="194"/>
      <c r="E136" s="195"/>
      <c r="F136" s="195"/>
    </row>
    <row r="137" spans="1:6" x14ac:dyDescent="0.2">
      <c r="A137" s="181">
        <f>COUNT($A$12:A136)+1</f>
        <v>25</v>
      </c>
      <c r="B137" s="182" t="s">
        <v>207</v>
      </c>
      <c r="C137" s="187"/>
      <c r="D137" s="184"/>
      <c r="E137" s="185"/>
      <c r="F137" s="183"/>
    </row>
    <row r="138" spans="1:6" ht="33.4" customHeight="1" x14ac:dyDescent="0.2">
      <c r="A138" s="209"/>
      <c r="B138" s="186" t="s">
        <v>208</v>
      </c>
      <c r="C138" s="187"/>
      <c r="D138" s="184"/>
      <c r="E138" s="185"/>
      <c r="F138" s="183"/>
    </row>
    <row r="139" spans="1:6" ht="14.25" x14ac:dyDescent="0.2">
      <c r="A139" s="209"/>
      <c r="B139" s="186" t="s">
        <v>28</v>
      </c>
      <c r="C139" s="187">
        <v>260</v>
      </c>
      <c r="D139" s="184" t="s">
        <v>38</v>
      </c>
      <c r="E139" s="44"/>
      <c r="F139" s="185">
        <f>C139*E139</f>
        <v>0</v>
      </c>
    </row>
    <row r="140" spans="1:6" ht="14.25" x14ac:dyDescent="0.2">
      <c r="A140" s="209"/>
      <c r="B140" s="186" t="s">
        <v>29</v>
      </c>
      <c r="C140" s="187">
        <v>130</v>
      </c>
      <c r="D140" s="184" t="s">
        <v>38</v>
      </c>
      <c r="E140" s="44"/>
      <c r="F140" s="185">
        <f>C140*E140</f>
        <v>0</v>
      </c>
    </row>
    <row r="141" spans="1:6" x14ac:dyDescent="0.2">
      <c r="A141" s="102"/>
      <c r="B141" s="189"/>
      <c r="C141" s="190"/>
      <c r="D141" s="72"/>
      <c r="E141" s="73"/>
      <c r="F141" s="73"/>
    </row>
    <row r="142" spans="1:6" x14ac:dyDescent="0.2">
      <c r="A142" s="103"/>
      <c r="B142" s="192"/>
      <c r="C142" s="193"/>
      <c r="D142" s="194"/>
      <c r="E142" s="195"/>
      <c r="F142" s="195"/>
    </row>
    <row r="143" spans="1:6" x14ac:dyDescent="0.2">
      <c r="A143" s="181">
        <f>COUNT($A$12:A142)+1</f>
        <v>26</v>
      </c>
      <c r="B143" s="182" t="s">
        <v>92</v>
      </c>
      <c r="C143" s="187"/>
      <c r="D143" s="184"/>
      <c r="E143" s="185"/>
      <c r="F143" s="183"/>
    </row>
    <row r="144" spans="1:6" ht="38.25" x14ac:dyDescent="0.2">
      <c r="A144" s="209"/>
      <c r="B144" s="186" t="s">
        <v>109</v>
      </c>
      <c r="C144" s="187"/>
      <c r="D144" s="184"/>
      <c r="E144" s="185"/>
      <c r="F144" s="183"/>
    </row>
    <row r="145" spans="1:6" ht="14.25" x14ac:dyDescent="0.2">
      <c r="A145" s="209"/>
      <c r="B145" s="186"/>
      <c r="C145" s="187">
        <v>10</v>
      </c>
      <c r="D145" s="184" t="s">
        <v>38</v>
      </c>
      <c r="E145" s="44"/>
      <c r="F145" s="185">
        <f>C145*E145</f>
        <v>0</v>
      </c>
    </row>
    <row r="146" spans="1:6" x14ac:dyDescent="0.2">
      <c r="A146" s="102"/>
      <c r="B146" s="189"/>
      <c r="C146" s="190"/>
      <c r="D146" s="72"/>
      <c r="E146" s="73"/>
      <c r="F146" s="73"/>
    </row>
    <row r="147" spans="1:6" x14ac:dyDescent="0.2">
      <c r="A147" s="103"/>
      <c r="B147" s="192"/>
      <c r="C147" s="193"/>
      <c r="D147" s="194"/>
      <c r="E147" s="195"/>
      <c r="F147" s="195"/>
    </row>
    <row r="148" spans="1:6" x14ac:dyDescent="0.2">
      <c r="A148" s="181">
        <f>COUNT($A$12:A147)+1</f>
        <v>27</v>
      </c>
      <c r="B148" s="182" t="s">
        <v>110</v>
      </c>
      <c r="C148" s="187"/>
      <c r="D148" s="184"/>
      <c r="E148" s="185"/>
      <c r="F148" s="185"/>
    </row>
    <row r="149" spans="1:6" ht="38.25" x14ac:dyDescent="0.2">
      <c r="A149" s="209"/>
      <c r="B149" s="186" t="s">
        <v>111</v>
      </c>
      <c r="C149" s="187"/>
      <c r="D149" s="184"/>
      <c r="E149" s="185"/>
      <c r="F149" s="185"/>
    </row>
    <row r="150" spans="1:6" ht="14.25" x14ac:dyDescent="0.2">
      <c r="A150" s="209"/>
      <c r="B150" s="186"/>
      <c r="C150" s="187">
        <v>47</v>
      </c>
      <c r="D150" s="184" t="s">
        <v>38</v>
      </c>
      <c r="E150" s="44"/>
      <c r="F150" s="185">
        <f>C150*E150</f>
        <v>0</v>
      </c>
    </row>
    <row r="151" spans="1:6" x14ac:dyDescent="0.2">
      <c r="A151" s="102"/>
      <c r="B151" s="189"/>
      <c r="C151" s="190"/>
      <c r="D151" s="72"/>
      <c r="E151" s="73"/>
      <c r="F151" s="73"/>
    </row>
    <row r="152" spans="1:6" x14ac:dyDescent="0.2">
      <c r="A152" s="103"/>
      <c r="B152" s="192"/>
      <c r="C152" s="193"/>
      <c r="D152" s="194"/>
      <c r="E152" s="195"/>
      <c r="F152" s="195"/>
    </row>
    <row r="153" spans="1:6" x14ac:dyDescent="0.2">
      <c r="A153" s="181">
        <f>COUNT($A$12:A152)+1</f>
        <v>28</v>
      </c>
      <c r="B153" s="182" t="s">
        <v>83</v>
      </c>
      <c r="C153" s="187"/>
      <c r="D153" s="184"/>
      <c r="E153" s="185"/>
      <c r="F153" s="185"/>
    </row>
    <row r="154" spans="1:6" ht="63.75" x14ac:dyDescent="0.2">
      <c r="A154" s="209"/>
      <c r="B154" s="186" t="s">
        <v>99</v>
      </c>
      <c r="C154" s="187"/>
      <c r="D154" s="184"/>
      <c r="E154" s="185"/>
      <c r="F154" s="185"/>
    </row>
    <row r="155" spans="1:6" ht="14.25" x14ac:dyDescent="0.2">
      <c r="A155" s="209"/>
      <c r="B155" s="186"/>
      <c r="C155" s="187">
        <v>114</v>
      </c>
      <c r="D155" s="184" t="s">
        <v>38</v>
      </c>
      <c r="E155" s="44"/>
      <c r="F155" s="185">
        <f>C155*E155</f>
        <v>0</v>
      </c>
    </row>
    <row r="156" spans="1:6" x14ac:dyDescent="0.2">
      <c r="A156" s="102"/>
      <c r="B156" s="189"/>
      <c r="C156" s="190"/>
      <c r="D156" s="72"/>
      <c r="E156" s="73"/>
      <c r="F156" s="73"/>
    </row>
    <row r="157" spans="1:6" x14ac:dyDescent="0.2">
      <c r="A157" s="103"/>
      <c r="B157" s="192"/>
      <c r="C157" s="193"/>
      <c r="D157" s="194"/>
      <c r="E157" s="195"/>
      <c r="F157" s="195"/>
    </row>
    <row r="158" spans="1:6" x14ac:dyDescent="0.2">
      <c r="A158" s="181">
        <f>COUNT($A$12:A157)+1</f>
        <v>29</v>
      </c>
      <c r="B158" s="182" t="s">
        <v>209</v>
      </c>
      <c r="C158" s="187"/>
      <c r="D158" s="184"/>
      <c r="E158" s="185"/>
      <c r="F158" s="183"/>
    </row>
    <row r="159" spans="1:6" ht="51" x14ac:dyDescent="0.2">
      <c r="A159" s="209"/>
      <c r="B159" s="186" t="s">
        <v>210</v>
      </c>
      <c r="C159" s="187"/>
      <c r="D159" s="184"/>
      <c r="E159" s="185"/>
      <c r="F159" s="183"/>
    </row>
    <row r="160" spans="1:6" ht="14.25" x14ac:dyDescent="0.2">
      <c r="A160" s="209"/>
      <c r="B160" s="186"/>
      <c r="C160" s="187">
        <v>229</v>
      </c>
      <c r="D160" s="184" t="s">
        <v>38</v>
      </c>
      <c r="E160" s="44"/>
      <c r="F160" s="185">
        <f>C160*E160</f>
        <v>0</v>
      </c>
    </row>
    <row r="161" spans="1:8" x14ac:dyDescent="0.2">
      <c r="A161" s="102"/>
      <c r="B161" s="189"/>
      <c r="C161" s="190"/>
      <c r="D161" s="72"/>
      <c r="E161" s="73"/>
      <c r="F161" s="73"/>
    </row>
    <row r="162" spans="1:8" x14ac:dyDescent="0.2">
      <c r="A162" s="103"/>
      <c r="B162" s="63"/>
      <c r="C162" s="193"/>
      <c r="D162" s="215"/>
      <c r="E162" s="31"/>
      <c r="F162" s="31"/>
    </row>
    <row r="163" spans="1:8" x14ac:dyDescent="0.2">
      <c r="A163" s="181">
        <f>COUNT($A$12:A162)+1</f>
        <v>30</v>
      </c>
      <c r="B163" s="182" t="s">
        <v>18</v>
      </c>
      <c r="C163" s="187"/>
      <c r="D163" s="184"/>
      <c r="E163" s="185"/>
      <c r="F163" s="185"/>
    </row>
    <row r="164" spans="1:8" ht="25.5" x14ac:dyDescent="0.2">
      <c r="A164" s="209"/>
      <c r="B164" s="186" t="s">
        <v>17</v>
      </c>
      <c r="C164" s="187"/>
      <c r="D164" s="184"/>
      <c r="E164" s="185"/>
      <c r="F164" s="183"/>
    </row>
    <row r="165" spans="1:8" ht="14.25" x14ac:dyDescent="0.2">
      <c r="A165" s="209"/>
      <c r="B165" s="186"/>
      <c r="C165" s="187">
        <v>487</v>
      </c>
      <c r="D165" s="184" t="s">
        <v>38</v>
      </c>
      <c r="E165" s="44"/>
      <c r="F165" s="185">
        <f>C165*E165</f>
        <v>0</v>
      </c>
    </row>
    <row r="166" spans="1:8" x14ac:dyDescent="0.2">
      <c r="A166" s="102"/>
      <c r="B166" s="189"/>
      <c r="C166" s="190"/>
      <c r="D166" s="72"/>
      <c r="E166" s="73"/>
      <c r="F166" s="73"/>
    </row>
    <row r="167" spans="1:8" x14ac:dyDescent="0.2">
      <c r="A167" s="103"/>
      <c r="B167" s="192"/>
      <c r="C167" s="193"/>
      <c r="D167" s="194"/>
      <c r="E167" s="195"/>
      <c r="F167" s="195"/>
    </row>
    <row r="168" spans="1:8" x14ac:dyDescent="0.2">
      <c r="A168" s="181">
        <f>COUNT($A$12:A167)+1</f>
        <v>31</v>
      </c>
      <c r="B168" s="182" t="s">
        <v>19</v>
      </c>
      <c r="C168" s="187"/>
      <c r="D168" s="184"/>
      <c r="E168" s="185"/>
      <c r="F168" s="185"/>
    </row>
    <row r="169" spans="1:8" x14ac:dyDescent="0.2">
      <c r="A169" s="209"/>
      <c r="B169" s="186" t="s">
        <v>112</v>
      </c>
      <c r="C169" s="187"/>
      <c r="D169" s="184"/>
      <c r="E169" s="185"/>
      <c r="F169" s="183"/>
    </row>
    <row r="170" spans="1:8" ht="14.25" x14ac:dyDescent="0.2">
      <c r="A170" s="209"/>
      <c r="B170" s="186"/>
      <c r="C170" s="187">
        <v>176</v>
      </c>
      <c r="D170" s="184" t="s">
        <v>33</v>
      </c>
      <c r="E170" s="44"/>
      <c r="F170" s="185">
        <f>C170*E170</f>
        <v>0</v>
      </c>
    </row>
    <row r="171" spans="1:8" x14ac:dyDescent="0.2">
      <c r="A171" s="102"/>
      <c r="B171" s="189"/>
      <c r="C171" s="190"/>
      <c r="D171" s="72"/>
      <c r="E171" s="73"/>
      <c r="F171" s="73"/>
    </row>
    <row r="172" spans="1:8" x14ac:dyDescent="0.2">
      <c r="A172" s="209"/>
      <c r="B172" s="186"/>
      <c r="C172" s="187"/>
      <c r="D172" s="184"/>
      <c r="E172" s="185"/>
      <c r="F172" s="185"/>
      <c r="H172" s="216"/>
    </row>
    <row r="173" spans="1:8" x14ac:dyDescent="0.2">
      <c r="A173" s="181">
        <f>COUNT($A$11:A171)+1</f>
        <v>32</v>
      </c>
      <c r="B173" s="217" t="s">
        <v>211</v>
      </c>
      <c r="C173" s="218"/>
      <c r="D173" s="218"/>
      <c r="E173" s="218"/>
      <c r="F173" s="218"/>
      <c r="H173" s="216"/>
    </row>
    <row r="174" spans="1:8" ht="76.5" x14ac:dyDescent="0.2">
      <c r="A174" s="219"/>
      <c r="B174" s="186" t="s">
        <v>212</v>
      </c>
      <c r="C174" s="218"/>
      <c r="D174" s="218"/>
      <c r="E174" s="185"/>
      <c r="F174" s="218"/>
      <c r="H174" s="216"/>
    </row>
    <row r="175" spans="1:8" ht="63.75" x14ac:dyDescent="0.2">
      <c r="A175" s="219"/>
      <c r="B175" s="186" t="s">
        <v>213</v>
      </c>
      <c r="C175" s="218"/>
      <c r="D175" s="218"/>
      <c r="E175" s="185"/>
      <c r="F175" s="218"/>
      <c r="H175" s="216"/>
    </row>
    <row r="176" spans="1:8" ht="114.75" x14ac:dyDescent="0.2">
      <c r="A176" s="219"/>
      <c r="B176" s="186" t="s">
        <v>214</v>
      </c>
      <c r="C176" s="218"/>
      <c r="D176" s="218"/>
      <c r="E176" s="185"/>
      <c r="F176" s="218"/>
      <c r="H176" s="216"/>
    </row>
    <row r="177" spans="1:8" x14ac:dyDescent="0.2">
      <c r="A177" s="219"/>
      <c r="B177" s="220"/>
      <c r="C177" s="187">
        <v>1</v>
      </c>
      <c r="D177" s="184" t="s">
        <v>1</v>
      </c>
      <c r="E177" s="44"/>
      <c r="F177" s="185">
        <f>C177*E177</f>
        <v>0</v>
      </c>
      <c r="H177" s="216"/>
    </row>
    <row r="178" spans="1:8" x14ac:dyDescent="0.2">
      <c r="A178" s="102"/>
      <c r="B178" s="189"/>
      <c r="C178" s="190"/>
      <c r="D178" s="72"/>
      <c r="E178" s="73"/>
      <c r="F178" s="73"/>
      <c r="H178" s="216"/>
    </row>
    <row r="179" spans="1:8" x14ac:dyDescent="0.2">
      <c r="A179" s="103"/>
      <c r="B179" s="192"/>
      <c r="C179" s="193"/>
      <c r="D179" s="194"/>
      <c r="E179" s="195"/>
      <c r="F179" s="195"/>
    </row>
    <row r="180" spans="1:8" x14ac:dyDescent="0.2">
      <c r="A180" s="181">
        <f>COUNT($A$10:A179)+1</f>
        <v>33</v>
      </c>
      <c r="B180" s="182" t="s">
        <v>215</v>
      </c>
      <c r="C180" s="187"/>
      <c r="D180" s="184"/>
      <c r="E180" s="185"/>
      <c r="F180" s="185"/>
    </row>
    <row r="181" spans="1:8" ht="76.5" x14ac:dyDescent="0.2">
      <c r="A181" s="209"/>
      <c r="B181" s="186" t="s">
        <v>216</v>
      </c>
      <c r="C181" s="187"/>
      <c r="D181" s="184"/>
      <c r="E181" s="185"/>
      <c r="F181" s="185"/>
    </row>
    <row r="182" spans="1:8" x14ac:dyDescent="0.2">
      <c r="A182" s="209"/>
      <c r="B182" s="182"/>
      <c r="C182" s="187">
        <v>2</v>
      </c>
      <c r="D182" s="184" t="s">
        <v>124</v>
      </c>
      <c r="E182" s="44"/>
      <c r="F182" s="185">
        <f>C182*E182</f>
        <v>0</v>
      </c>
    </row>
    <row r="183" spans="1:8" x14ac:dyDescent="0.2">
      <c r="A183" s="102"/>
      <c r="B183" s="189"/>
      <c r="C183" s="190"/>
      <c r="D183" s="72"/>
      <c r="E183" s="73"/>
      <c r="F183" s="73"/>
    </row>
    <row r="184" spans="1:8" x14ac:dyDescent="0.2">
      <c r="A184" s="103"/>
      <c r="B184" s="192"/>
      <c r="C184" s="193"/>
      <c r="D184" s="194"/>
      <c r="E184" s="195"/>
      <c r="F184" s="195"/>
    </row>
    <row r="185" spans="1:8" x14ac:dyDescent="0.2">
      <c r="A185" s="181">
        <f>COUNT($A$10:A184)+1</f>
        <v>34</v>
      </c>
      <c r="B185" s="182" t="s">
        <v>217</v>
      </c>
      <c r="C185" s="187"/>
      <c r="D185" s="184"/>
      <c r="E185" s="185"/>
      <c r="F185" s="185"/>
    </row>
    <row r="186" spans="1:8" ht="76.5" x14ac:dyDescent="0.2">
      <c r="A186" s="209"/>
      <c r="B186" s="186" t="s">
        <v>218</v>
      </c>
      <c r="C186" s="187"/>
      <c r="D186" s="184"/>
      <c r="E186" s="185"/>
      <c r="F186" s="185"/>
    </row>
    <row r="187" spans="1:8" x14ac:dyDescent="0.2">
      <c r="A187" s="209"/>
      <c r="B187" s="182" t="s">
        <v>219</v>
      </c>
      <c r="C187" s="187">
        <v>2</v>
      </c>
      <c r="D187" s="221" t="s">
        <v>1</v>
      </c>
      <c r="E187" s="44"/>
      <c r="F187" s="185">
        <f>C187*E187</f>
        <v>0</v>
      </c>
    </row>
    <row r="188" spans="1:8" ht="25.5" x14ac:dyDescent="0.2">
      <c r="A188" s="209"/>
      <c r="B188" s="182" t="s">
        <v>220</v>
      </c>
      <c r="C188" s="187">
        <v>2</v>
      </c>
      <c r="D188" s="221" t="s">
        <v>1</v>
      </c>
      <c r="E188" s="44"/>
      <c r="F188" s="185">
        <f>C188*E188</f>
        <v>0</v>
      </c>
    </row>
    <row r="189" spans="1:8" x14ac:dyDescent="0.2">
      <c r="A189" s="102"/>
      <c r="B189" s="189"/>
      <c r="C189" s="190"/>
      <c r="E189" s="73"/>
      <c r="F189" s="73"/>
    </row>
    <row r="190" spans="1:8" x14ac:dyDescent="0.2">
      <c r="A190" s="103"/>
      <c r="B190" s="192"/>
      <c r="C190" s="193"/>
      <c r="D190" s="194"/>
      <c r="E190" s="195"/>
      <c r="F190" s="197"/>
    </row>
    <row r="191" spans="1:8" x14ac:dyDescent="0.2">
      <c r="A191" s="181">
        <f>COUNT($A$12:A190)+1</f>
        <v>35</v>
      </c>
      <c r="B191" s="182" t="s">
        <v>221</v>
      </c>
      <c r="C191" s="187"/>
      <c r="D191" s="184"/>
      <c r="E191" s="185"/>
      <c r="F191" s="183"/>
    </row>
    <row r="192" spans="1:8" ht="76.5" x14ac:dyDescent="0.2">
      <c r="A192" s="209"/>
      <c r="B192" s="186" t="s">
        <v>222</v>
      </c>
      <c r="C192" s="187"/>
      <c r="D192" s="184"/>
      <c r="E192" s="185"/>
      <c r="F192" s="183"/>
    </row>
    <row r="193" spans="1:6" s="179" customFormat="1" x14ac:dyDescent="0.2">
      <c r="A193" s="209"/>
      <c r="B193" s="186"/>
      <c r="C193" s="187">
        <v>1</v>
      </c>
      <c r="D193" s="184" t="s">
        <v>1</v>
      </c>
      <c r="E193" s="44"/>
      <c r="F193" s="185">
        <f>C193*E193</f>
        <v>0</v>
      </c>
    </row>
    <row r="194" spans="1:6" s="179" customFormat="1" x14ac:dyDescent="0.2">
      <c r="A194" s="102"/>
      <c r="B194" s="189"/>
      <c r="C194" s="190"/>
      <c r="D194" s="72"/>
      <c r="E194" s="73"/>
      <c r="F194" s="73"/>
    </row>
    <row r="195" spans="1:6" s="179" customFormat="1" x14ac:dyDescent="0.2">
      <c r="A195" s="103"/>
      <c r="B195" s="192"/>
      <c r="C195" s="193"/>
      <c r="D195" s="194"/>
      <c r="E195" s="195"/>
      <c r="F195" s="197"/>
    </row>
    <row r="196" spans="1:6" s="179" customFormat="1" x14ac:dyDescent="0.2">
      <c r="A196" s="181">
        <f>COUNT($A$12:A195)+1</f>
        <v>36</v>
      </c>
      <c r="B196" s="182" t="s">
        <v>223</v>
      </c>
      <c r="C196" s="187"/>
      <c r="D196" s="184"/>
      <c r="E196" s="185"/>
      <c r="F196" s="183"/>
    </row>
    <row r="197" spans="1:6" s="179" customFormat="1" ht="76.5" x14ac:dyDescent="0.2">
      <c r="A197" s="209"/>
      <c r="B197" s="186" t="s">
        <v>224</v>
      </c>
      <c r="C197" s="187"/>
      <c r="D197" s="184"/>
      <c r="E197" s="185"/>
      <c r="F197" s="183"/>
    </row>
    <row r="198" spans="1:6" s="179" customFormat="1" x14ac:dyDescent="0.2">
      <c r="A198" s="209"/>
      <c r="B198" s="186"/>
      <c r="C198" s="187">
        <v>1</v>
      </c>
      <c r="D198" s="184" t="s">
        <v>1</v>
      </c>
      <c r="E198" s="44"/>
      <c r="F198" s="185">
        <f>C198*E198</f>
        <v>0</v>
      </c>
    </row>
    <row r="199" spans="1:6" s="179" customFormat="1" x14ac:dyDescent="0.2">
      <c r="A199" s="102"/>
      <c r="B199" s="189"/>
      <c r="C199" s="190"/>
      <c r="D199" s="72"/>
      <c r="E199" s="73"/>
      <c r="F199" s="73"/>
    </row>
    <row r="200" spans="1:6" s="179" customFormat="1" x14ac:dyDescent="0.2">
      <c r="A200" s="103"/>
      <c r="B200" s="192"/>
      <c r="C200" s="193"/>
      <c r="D200" s="194"/>
      <c r="E200" s="195"/>
      <c r="F200" s="195"/>
    </row>
    <row r="201" spans="1:6" s="179" customFormat="1" x14ac:dyDescent="0.2">
      <c r="A201" s="181">
        <f>COUNT($A$12:A200)+1</f>
        <v>37</v>
      </c>
      <c r="B201" s="182" t="s">
        <v>225</v>
      </c>
      <c r="C201" s="187"/>
      <c r="D201" s="184"/>
      <c r="E201" s="185"/>
      <c r="F201" s="185"/>
    </row>
    <row r="202" spans="1:6" s="179" customFormat="1" ht="76.5" x14ac:dyDescent="0.2">
      <c r="A202" s="209"/>
      <c r="B202" s="186" t="s">
        <v>226</v>
      </c>
      <c r="C202" s="187"/>
      <c r="D202" s="184"/>
      <c r="E202" s="185"/>
      <c r="F202" s="185"/>
    </row>
    <row r="203" spans="1:6" s="179" customFormat="1" x14ac:dyDescent="0.2">
      <c r="A203" s="209"/>
      <c r="B203" s="186"/>
      <c r="C203" s="187">
        <v>1</v>
      </c>
      <c r="D203" s="184" t="s">
        <v>1</v>
      </c>
      <c r="E203" s="44"/>
      <c r="F203" s="185">
        <f>C203*E203</f>
        <v>0</v>
      </c>
    </row>
    <row r="204" spans="1:6" s="179" customFormat="1" x14ac:dyDescent="0.2">
      <c r="A204" s="102"/>
      <c r="B204" s="189"/>
      <c r="C204" s="190"/>
      <c r="D204" s="72"/>
      <c r="E204" s="73"/>
      <c r="F204" s="73"/>
    </row>
    <row r="205" spans="1:6" s="179" customFormat="1" x14ac:dyDescent="0.2">
      <c r="A205" s="103"/>
      <c r="B205" s="192"/>
      <c r="C205" s="193"/>
      <c r="D205" s="194"/>
      <c r="E205" s="195"/>
      <c r="F205" s="195"/>
    </row>
    <row r="206" spans="1:6" s="179" customFormat="1" x14ac:dyDescent="0.2">
      <c r="A206" s="181">
        <f>COUNT($A$12:A205)+1</f>
        <v>38</v>
      </c>
      <c r="B206" s="182" t="s">
        <v>25</v>
      </c>
      <c r="C206" s="187"/>
      <c r="D206" s="184"/>
      <c r="E206" s="185"/>
      <c r="F206" s="183"/>
    </row>
    <row r="207" spans="1:6" s="179" customFormat="1" x14ac:dyDescent="0.2">
      <c r="A207" s="209"/>
      <c r="B207" s="186" t="s">
        <v>26</v>
      </c>
      <c r="C207" s="187"/>
      <c r="D207" s="184"/>
      <c r="E207" s="185"/>
      <c r="F207" s="183"/>
    </row>
    <row r="208" spans="1:6" s="179" customFormat="1" ht="14.25" x14ac:dyDescent="0.2">
      <c r="A208" s="209"/>
      <c r="B208" s="186" t="s">
        <v>288</v>
      </c>
      <c r="C208" s="187">
        <v>88</v>
      </c>
      <c r="D208" s="184" t="s">
        <v>33</v>
      </c>
      <c r="E208" s="176"/>
      <c r="F208" s="185">
        <f>C208*E208</f>
        <v>0</v>
      </c>
    </row>
    <row r="209" spans="1:6" s="179" customFormat="1" x14ac:dyDescent="0.2">
      <c r="A209" s="102"/>
      <c r="B209" s="189"/>
      <c r="C209" s="190"/>
      <c r="D209" s="72"/>
      <c r="E209" s="73"/>
      <c r="F209" s="73"/>
    </row>
    <row r="210" spans="1:6" s="179" customFormat="1" x14ac:dyDescent="0.2">
      <c r="A210" s="103"/>
      <c r="B210" s="63"/>
      <c r="C210" s="30"/>
      <c r="D210" s="31"/>
      <c r="E210" s="32"/>
      <c r="F210" s="30"/>
    </row>
    <row r="211" spans="1:6" s="179" customFormat="1" x14ac:dyDescent="0.2">
      <c r="A211" s="181">
        <f>COUNT($A$12:A210)+1</f>
        <v>39</v>
      </c>
      <c r="B211" s="182" t="s">
        <v>22</v>
      </c>
      <c r="C211" s="183"/>
      <c r="D211" s="184"/>
      <c r="E211" s="222"/>
      <c r="F211" s="183"/>
    </row>
    <row r="212" spans="1:6" s="179" customFormat="1" ht="76.5" x14ac:dyDescent="0.2">
      <c r="A212" s="209"/>
      <c r="B212" s="186" t="s">
        <v>84</v>
      </c>
      <c r="C212" s="183"/>
      <c r="D212" s="184"/>
      <c r="E212" s="185"/>
      <c r="F212" s="183"/>
    </row>
    <row r="213" spans="1:6" s="179" customFormat="1" x14ac:dyDescent="0.2">
      <c r="A213" s="181"/>
      <c r="B213" s="223"/>
      <c r="C213" s="224"/>
      <c r="D213" s="225">
        <v>0.04</v>
      </c>
      <c r="E213" s="183"/>
      <c r="F213" s="185">
        <f>SUM(F12:F212)*D213</f>
        <v>0</v>
      </c>
    </row>
    <row r="214" spans="1:6" s="179" customFormat="1" x14ac:dyDescent="0.2">
      <c r="A214" s="188"/>
      <c r="B214" s="226"/>
      <c r="C214" s="227"/>
      <c r="D214" s="228"/>
      <c r="E214" s="196"/>
      <c r="F214" s="73"/>
    </row>
    <row r="215" spans="1:6" s="179" customFormat="1" x14ac:dyDescent="0.2">
      <c r="A215" s="103"/>
      <c r="B215" s="192"/>
      <c r="C215" s="197"/>
      <c r="D215" s="194"/>
      <c r="E215" s="229"/>
      <c r="F215" s="195"/>
    </row>
    <row r="216" spans="1:6" s="179" customFormat="1" x14ac:dyDescent="0.2">
      <c r="A216" s="181">
        <f>COUNT($A$12:A215)+1</f>
        <v>40</v>
      </c>
      <c r="B216" s="182" t="s">
        <v>140</v>
      </c>
      <c r="C216" s="183"/>
      <c r="D216" s="184"/>
      <c r="E216" s="222"/>
      <c r="F216" s="185"/>
    </row>
    <row r="217" spans="1:6" s="179" customFormat="1" ht="38.25" x14ac:dyDescent="0.2">
      <c r="A217" s="209"/>
      <c r="B217" s="186" t="s">
        <v>23</v>
      </c>
      <c r="C217" s="183"/>
      <c r="D217" s="184"/>
      <c r="E217" s="183"/>
      <c r="F217" s="185"/>
    </row>
    <row r="218" spans="1:6" s="179" customFormat="1" x14ac:dyDescent="0.2">
      <c r="A218" s="209"/>
      <c r="B218" s="186"/>
      <c r="C218" s="224"/>
      <c r="D218" s="225">
        <v>0.05</v>
      </c>
      <c r="E218" s="183"/>
      <c r="F218" s="185">
        <f>SUM(F12:F211)*D218</f>
        <v>0</v>
      </c>
    </row>
    <row r="219" spans="1:6" s="179" customFormat="1" x14ac:dyDescent="0.2">
      <c r="A219" s="102"/>
      <c r="B219" s="189"/>
      <c r="C219" s="196"/>
      <c r="D219" s="72"/>
      <c r="E219" s="196"/>
      <c r="F219" s="196"/>
    </row>
    <row r="220" spans="1:6" s="179" customFormat="1" x14ac:dyDescent="0.2">
      <c r="A220" s="209"/>
      <c r="B220" s="186"/>
      <c r="C220" s="183"/>
      <c r="D220" s="184"/>
      <c r="E220" s="183"/>
      <c r="F220" s="183"/>
    </row>
    <row r="221" spans="1:6" s="179" customFormat="1" x14ac:dyDescent="0.2">
      <c r="A221" s="181">
        <f>COUNT($A$12:A219)+1</f>
        <v>41</v>
      </c>
      <c r="B221" s="182" t="s">
        <v>85</v>
      </c>
      <c r="C221" s="183"/>
      <c r="D221" s="184"/>
      <c r="E221" s="183"/>
      <c r="F221" s="183"/>
    </row>
    <row r="222" spans="1:6" s="179" customFormat="1" ht="38.25" x14ac:dyDescent="0.2">
      <c r="A222" s="209"/>
      <c r="B222" s="186" t="s">
        <v>24</v>
      </c>
      <c r="C222" s="224"/>
      <c r="D222" s="225">
        <v>0.1</v>
      </c>
      <c r="E222" s="183"/>
      <c r="F222" s="185">
        <f>SUM(F12:F211)*D222</f>
        <v>0</v>
      </c>
    </row>
    <row r="223" spans="1:6" s="179" customFormat="1" x14ac:dyDescent="0.2">
      <c r="A223" s="102"/>
      <c r="B223" s="69"/>
      <c r="C223" s="183"/>
      <c r="D223" s="184"/>
      <c r="E223" s="222"/>
      <c r="F223" s="183"/>
    </row>
    <row r="224" spans="1:6" s="179" customFormat="1" x14ac:dyDescent="0.2">
      <c r="A224" s="230"/>
      <c r="B224" s="231" t="s">
        <v>2</v>
      </c>
      <c r="C224" s="232"/>
      <c r="D224" s="233"/>
      <c r="E224" s="234" t="s">
        <v>37</v>
      </c>
      <c r="F224" s="234">
        <f>SUM(F14:F223)</f>
        <v>0</v>
      </c>
    </row>
  </sheetData>
  <sheetProtection algorithmName="SHA-512" hashValue="/DNjHrOWSP0QzYQsfAMm6YLw6wtHfn2ZaYq+e28Grpr5HPw6ZZ3559by+9yBKzbltdonx7vPsvNVNvDfkm5Iiw==" saltValue="1Foi9wRW0DaF23fkiUCCkg==" spinCount="100000" sheet="1" objects="1" scenarios="1"/>
  <mergeCells count="1">
    <mergeCell ref="B8:F9"/>
  </mergeCells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Header>&amp;LENERGETIKA LJUBLJANA d.o.o.&amp;RENLJ-SIR 281/25</oddHeader>
    <oddFooter>&amp;C&amp;P / &amp;N</oddFooter>
  </headerFooter>
  <rowBreaks count="7" manualBreakCount="7">
    <brk id="30" max="5" man="1"/>
    <brk id="61" max="5" man="1"/>
    <brk id="91" max="5" man="1"/>
    <brk id="120" max="5" man="1"/>
    <brk id="151" max="5" man="1"/>
    <brk id="178" max="5" man="1"/>
    <brk id="19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11</vt:i4>
      </vt:variant>
      <vt:variant>
        <vt:lpstr>Imenovani obsegi</vt:lpstr>
      </vt:variant>
      <vt:variant>
        <vt:i4>11</vt:i4>
      </vt:variant>
    </vt:vector>
  </HeadingPairs>
  <TitlesOfParts>
    <vt:vector size="22" baseType="lpstr">
      <vt:lpstr>SKUPNA REKAPITULACIJA</vt:lpstr>
      <vt:lpstr>ACL</vt:lpstr>
      <vt:lpstr>Vrocevod_T-1300_GD</vt:lpstr>
      <vt:lpstr>Vrocevod_T-1306_sever_GD</vt:lpstr>
      <vt:lpstr>vročevod P4365_GD</vt:lpstr>
      <vt:lpstr>Vročevod T1306-jug</vt:lpstr>
      <vt:lpstr>T-1300_GD_PROVIZORIJ DN200 </vt:lpstr>
      <vt:lpstr>Bežigrajska petka</vt:lpstr>
      <vt:lpstr>Vrocevod_P4785_teren, objekt_GD</vt:lpstr>
      <vt:lpstr>Jarška 10</vt:lpstr>
      <vt:lpstr>VROČEVOD P3304_GD</vt:lpstr>
      <vt:lpstr>ACL!Področje_tiskanja</vt:lpstr>
      <vt:lpstr>'Bežigrajska petka'!Področje_tiskanja</vt:lpstr>
      <vt:lpstr>'Jarška 10'!Področje_tiskanja</vt:lpstr>
      <vt:lpstr>'T-1300_GD_PROVIZORIJ DN200 '!Področje_tiskanja</vt:lpstr>
      <vt:lpstr>'Vrocevod_P4785_teren, objekt_GD'!Področje_tiskanja</vt:lpstr>
      <vt:lpstr>'Vrocevod_T-1300_GD'!Področje_tiskanja</vt:lpstr>
      <vt:lpstr>'VROČEVOD P3304_GD'!Področje_tiskanja</vt:lpstr>
      <vt:lpstr>'T-1300_GD_PROVIZORIJ DN200 '!Tiskanje_naslovov</vt:lpstr>
      <vt:lpstr>'Vrocevod_P4785_teren, objekt_GD'!Tiskanje_naslovov</vt:lpstr>
      <vt:lpstr>'Vrocevod_T-1300_GD'!Tiskanje_naslovov</vt:lpstr>
      <vt:lpstr>'VROČEVOD P3304_GD'!Tiskanje_naslovov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test</dc:creator>
  <dc:description>izdelan: 31/08-2005</dc:description>
  <cp:lastModifiedBy>Silvester Koren</cp:lastModifiedBy>
  <cp:lastPrinted>2025-08-07T07:09:34Z</cp:lastPrinted>
  <dcterms:created xsi:type="dcterms:W3CDTF">1999-05-03T05:58:28Z</dcterms:created>
  <dcterms:modified xsi:type="dcterms:W3CDTF">2025-08-13T10:29:49Z</dcterms:modified>
</cp:coreProperties>
</file>